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\New folder\Bao cao tong hop nam 2022\So lieu\"/>
    </mc:Choice>
  </mc:AlternateContent>
  <bookViews>
    <workbookView xWindow="0" yWindow="0" windowWidth="20490" windowHeight="7755" tabRatio="870" firstSheet="18" activeTab="24"/>
  </bookViews>
  <sheets>
    <sheet name="1.Vụ Mùa" sheetId="63" r:id="rId1"/>
    <sheet name="2. SP chan nuoi" sheetId="69" r:id="rId2"/>
    <sheet name="3.Lam nghiep" sheetId="70" r:id="rId3"/>
    <sheet name="4.Thủy sản" sheetId="71" r:id="rId4"/>
    <sheet name="5.IIPthang" sheetId="55" r:id="rId5"/>
    <sheet name="6.IIPquy" sheetId="56" r:id="rId6"/>
    <sheet name="7.SPCNthang" sheetId="57" r:id="rId7"/>
    <sheet name="8.SPCNquy" sheetId="58" r:id="rId8"/>
    <sheet name="9.VĐTTXH" sheetId="59" r:id="rId9"/>
    <sheet name="10.VonNSNNthang" sheetId="60" r:id="rId10"/>
    <sheet name="11.VonNSNNquy" sheetId="61" r:id="rId11"/>
    <sheet name="12.Doanh nghiep" sheetId="75" r:id="rId12"/>
    <sheet name="13.Thu hut dau tu" sheetId="76" r:id="rId13"/>
    <sheet name="14.Tong muc" sheetId="74" r:id="rId14"/>
    <sheet name="15.DTBLthang" sheetId="21" r:id="rId15"/>
    <sheet name="16.DTBLquy" sheetId="48" r:id="rId16"/>
    <sheet name="17.DTLuutruthang" sheetId="49" r:id="rId17"/>
    <sheet name="18.DTluutruquy" sheetId="50" r:id="rId18"/>
    <sheet name="19.DT van tai" sheetId="52" r:id="rId19"/>
    <sheet name="20. DT Vtai quy" sheetId="53" r:id="rId20"/>
    <sheet name="21.Vantaithang" sheetId="47" r:id="rId21"/>
    <sheet name="22.Vantaiquy" sheetId="33" r:id="rId22"/>
    <sheet name="23.Nhapkhau" sheetId="77" r:id="rId23"/>
    <sheet name="24. Xuatkhau" sheetId="78" r:id="rId24"/>
    <sheet name="25.Thu NS" sheetId="73" r:id="rId25"/>
    <sheet name="26. Chi NS" sheetId="72" r:id="rId26"/>
    <sheet name="27.CPI" sheetId="26" r:id="rId27"/>
    <sheet name="28.XHMT" sheetId="39" r:id="rId28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24" hidden="1">{"'TDTGT (theo Dphuong)'!$A$4:$F$75"}</definedName>
    <definedName name="_________h1" localSheetId="26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24" hidden="1">{"'TDTGT (theo Dphuong)'!$A$4:$F$75"}</definedName>
    <definedName name="________h1" localSheetId="26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24" hidden="1">{"'TDTGT (theo Dphuong)'!$A$4:$F$75"}</definedName>
    <definedName name="_______h1" localSheetId="26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24" hidden="1">{#N/A,#N/A,FALSE,"Chung"}</definedName>
    <definedName name="______B5" localSheetId="26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24" hidden="1">{"'TDTGT (theo Dphuong)'!$A$4:$F$75"}</definedName>
    <definedName name="______h1" localSheetId="26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24" hidden="1">{"'TDTGT (theo Dphuong)'!$A$4:$F$75"}</definedName>
    <definedName name="______h2" localSheetId="26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24" hidden="1">{#N/A,#N/A,FALSE,"Chung"}</definedName>
    <definedName name="_____B5" localSheetId="26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24" hidden="1">{"'TDTGT (theo Dphuong)'!$A$4:$F$75"}</definedName>
    <definedName name="_____h1" localSheetId="26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24" hidden="1">{"'TDTGT (theo Dphuong)'!$A$4:$F$75"}</definedName>
    <definedName name="_____h2" localSheetId="26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24" hidden="1">{#N/A,#N/A,FALSE,"Chung"}</definedName>
    <definedName name="____B5" localSheetId="26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24" hidden="1">{"'TDTGT (theo Dphuong)'!$A$4:$F$75"}</definedName>
    <definedName name="____h1" localSheetId="26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24" hidden="1">{"'TDTGT (theo Dphuong)'!$A$4:$F$75"}</definedName>
    <definedName name="____h2" localSheetId="26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24" hidden="1">{#N/A,#N/A,FALSE,"Chung"}</definedName>
    <definedName name="___B5" localSheetId="26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24" hidden="1">{"'TDTGT (theo Dphuong)'!$A$4:$F$75"}</definedName>
    <definedName name="___h1" localSheetId="26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24" hidden="1">{"'TDTGT (theo Dphuong)'!$A$4:$F$75"}</definedName>
    <definedName name="___h2" localSheetId="26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24" hidden="1">{#N/A,#N/A,FALSE,"Chung"}</definedName>
    <definedName name="__B5" localSheetId="26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24" hidden="1">{"'TDTGT (theo Dphuong)'!$A$4:$F$75"}</definedName>
    <definedName name="__h1" localSheetId="26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24" hidden="1">{"'TDTGT (theo Dphuong)'!$A$4:$F$75"}</definedName>
    <definedName name="__h2" localSheetId="26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24" hidden="1">{#N/A,#N/A,FALSE,"Chung"}</definedName>
    <definedName name="_B5" localSheetId="26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20" hidden="1">#REF!</definedName>
    <definedName name="_Fill" localSheetId="26" hidden="1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'12.Doanh nghiep'!$I$7:$J$24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24" hidden="1">{"'TDTGT (theo Dphuong)'!$A$4:$F$75"}</definedName>
    <definedName name="_h1" localSheetId="26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24" hidden="1">{"'TDTGT (theo Dphuong)'!$A$4:$F$75"}</definedName>
    <definedName name="_h2" localSheetId="26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24" hidden="1">{"'TDTGT (theo Dphuong)'!$A$4:$F$75"}</definedName>
    <definedName name="abc" localSheetId="26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10">#REF!</definedName>
    <definedName name="adsf" localSheetId="14">#REF!</definedName>
    <definedName name="adsf" localSheetId="15">#REF!</definedName>
    <definedName name="adsf" localSheetId="16">#REF!</definedName>
    <definedName name="adsf" localSheetId="17">#REF!</definedName>
    <definedName name="adsf" localSheetId="20">#REF!</definedName>
    <definedName name="adsf" localSheetId="26">#REF!</definedName>
    <definedName name="adsf" localSheetId="5">#REF!</definedName>
    <definedName name="adsf" localSheetId="7">#REF!</definedName>
    <definedName name="adsf">#REF!</definedName>
    <definedName name="anpha" localSheetId="0">#REF!</definedName>
    <definedName name="anpha" localSheetId="9">#REF!</definedName>
    <definedName name="anpha" localSheetId="10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20">#REF!</definedName>
    <definedName name="anpha" localSheetId="26">#REF!</definedName>
    <definedName name="anpha" localSheetId="5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24" hidden="1">{"'TDTGT (theo Dphuong)'!$A$4:$F$75"}</definedName>
    <definedName name="B5new" localSheetId="26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10">#REF!</definedName>
    <definedName name="beta" localSheetId="14">#REF!</definedName>
    <definedName name="beta" localSheetId="15">#REF!</definedName>
    <definedName name="beta" localSheetId="16">#REF!</definedName>
    <definedName name="beta" localSheetId="17">#REF!</definedName>
    <definedName name="beta" localSheetId="20">#REF!</definedName>
    <definedName name="beta" localSheetId="26">#REF!</definedName>
    <definedName name="beta" localSheetId="5">#REF!</definedName>
    <definedName name="beta" localSheetId="7">#REF!</definedName>
    <definedName name="beta">#REF!</definedName>
    <definedName name="BT" localSheetId="0">#REF!</definedName>
    <definedName name="BT" localSheetId="9">#REF!</definedName>
    <definedName name="BT" localSheetId="10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5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0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5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0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20">#REF!</definedName>
    <definedName name="CS_10" localSheetId="26">#REF!</definedName>
    <definedName name="CS_10" localSheetId="5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0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20">#REF!</definedName>
    <definedName name="CS_100" localSheetId="26">#REF!</definedName>
    <definedName name="CS_100" localSheetId="5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0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20">#REF!</definedName>
    <definedName name="CS_10S" localSheetId="26">#REF!</definedName>
    <definedName name="CS_10S" localSheetId="5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0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20">#REF!</definedName>
    <definedName name="CS_120" localSheetId="26">#REF!</definedName>
    <definedName name="CS_120" localSheetId="5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0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20">#REF!</definedName>
    <definedName name="CS_140" localSheetId="26">#REF!</definedName>
    <definedName name="CS_140" localSheetId="5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0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20">#REF!</definedName>
    <definedName name="CS_160" localSheetId="26">#REF!</definedName>
    <definedName name="CS_160" localSheetId="5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0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20">#REF!</definedName>
    <definedName name="CS_20" localSheetId="26">#REF!</definedName>
    <definedName name="CS_20" localSheetId="5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0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20">#REF!</definedName>
    <definedName name="CS_30" localSheetId="26">#REF!</definedName>
    <definedName name="CS_30" localSheetId="5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0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20">#REF!</definedName>
    <definedName name="CS_40" localSheetId="26">#REF!</definedName>
    <definedName name="CS_40" localSheetId="5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0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20">#REF!</definedName>
    <definedName name="CS_40S" localSheetId="26">#REF!</definedName>
    <definedName name="CS_40S" localSheetId="5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0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20">#REF!</definedName>
    <definedName name="CS_5S" localSheetId="26">#REF!</definedName>
    <definedName name="CS_5S" localSheetId="5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0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20">#REF!</definedName>
    <definedName name="CS_60" localSheetId="26">#REF!</definedName>
    <definedName name="CS_60" localSheetId="5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0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20">#REF!</definedName>
    <definedName name="CS_80" localSheetId="26">#REF!</definedName>
    <definedName name="CS_80" localSheetId="5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0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20">#REF!</definedName>
    <definedName name="CS_80S" localSheetId="26">#REF!</definedName>
    <definedName name="CS_80S" localSheetId="5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0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20">#REF!</definedName>
    <definedName name="CS_STD" localSheetId="26">#REF!</definedName>
    <definedName name="CS_STD" localSheetId="5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0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20">#REF!</definedName>
    <definedName name="CS_XS" localSheetId="26">#REF!</definedName>
    <definedName name="CS_XS" localSheetId="5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0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20">#REF!</definedName>
    <definedName name="CS_XXS" localSheetId="26">#REF!</definedName>
    <definedName name="CS_XXS" localSheetId="5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24" hidden="1">{"'TDTGT (theo Dphuong)'!$A$4:$F$75"}</definedName>
    <definedName name="cv" localSheetId="26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0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20">#REF!</definedName>
    <definedName name="cx" localSheetId="26">#REF!</definedName>
    <definedName name="cx" localSheetId="5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0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20" hidden="1">#REF!</definedName>
    <definedName name="d" localSheetId="26" hidden="1">#REF!</definedName>
    <definedName name="d" localSheetId="5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0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20">#REF!</definedName>
    <definedName name="dd" localSheetId="26">#REF!</definedName>
    <definedName name="dd" localSheetId="5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0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20" hidden="1">#REF!</definedName>
    <definedName name="df" localSheetId="26" hidden="1">#REF!</definedName>
    <definedName name="df" localSheetId="5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0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20">#REF!</definedName>
    <definedName name="dg" localSheetId="26">#REF!</definedName>
    <definedName name="dg" localSheetId="5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0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20">#REF!</definedName>
    <definedName name="dien" localSheetId="26">#REF!</definedName>
    <definedName name="dien" localSheetId="5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24" hidden="1">{"'TDTGT (theo Dphuong)'!$A$4:$F$75"}</definedName>
    <definedName name="dn" localSheetId="26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10">#REF!</definedName>
    <definedName name="ffddg" localSheetId="14">#REF!</definedName>
    <definedName name="ffddg" localSheetId="15">#REF!</definedName>
    <definedName name="ffddg" localSheetId="16">#REF!</definedName>
    <definedName name="ffddg" localSheetId="17">#REF!</definedName>
    <definedName name="ffddg" localSheetId="20">#REF!</definedName>
    <definedName name="ffddg" localSheetId="26">#REF!</definedName>
    <definedName name="ffddg" localSheetId="5">#REF!</definedName>
    <definedName name="ffddg" localSheetId="7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24" hidden="1">{"'TDTGT (theo Dphuong)'!$A$4:$F$75"}</definedName>
    <definedName name="h" localSheetId="26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0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20">#REF!</definedName>
    <definedName name="hab" localSheetId="26">#REF!</definedName>
    <definedName name="hab" localSheetId="5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0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20">#REF!</definedName>
    <definedName name="habac" localSheetId="26">#REF!</definedName>
    <definedName name="habac" localSheetId="5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0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20">#REF!</definedName>
    <definedName name="hhg" localSheetId="26">#REF!</definedName>
    <definedName name="hhg" localSheetId="5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24" hidden="1">{"'TDTGT (theo Dphuong)'!$A$4:$F$75"}</definedName>
    <definedName name="HTML_Control" localSheetId="26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24" hidden="1">{#N/A,#N/A,FALSE,"Chung"}</definedName>
    <definedName name="i" localSheetId="26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24" hidden="1">{#N/A,#N/A,FALSE,"Chung"}</definedName>
    <definedName name="kjh" localSheetId="26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0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20">#REF!</definedName>
    <definedName name="kjhjfhdjkfndfndf" localSheetId="26">#REF!</definedName>
    <definedName name="kjhjfhdjkfndfndf" localSheetId="5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24" hidden="1">{"'TDTGT (theo Dphuong)'!$A$4:$F$75"}</definedName>
    <definedName name="m" localSheetId="26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0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20">#REF!</definedName>
    <definedName name="mc" localSheetId="26">#REF!</definedName>
    <definedName name="mc" localSheetId="5">#REF!</definedName>
    <definedName name="mc" localSheetId="7">#REF!</definedName>
    <definedName name="mc" localSheetId="8">#REF!</definedName>
    <definedName name="mc">#REF!</definedName>
    <definedName name="nuoc" localSheetId="0">#REF!</definedName>
    <definedName name="nuoc" localSheetId="10">#REF!</definedName>
    <definedName name="nuoc" localSheetId="14">#REF!</definedName>
    <definedName name="nuoc" localSheetId="15">#REF!</definedName>
    <definedName name="nuoc" localSheetId="16">#REF!</definedName>
    <definedName name="nuoc" localSheetId="17">#REF!</definedName>
    <definedName name="nuoc" localSheetId="20">#REF!</definedName>
    <definedName name="nuoc" localSheetId="26">#REF!</definedName>
    <definedName name="nuoc" localSheetId="5">#REF!</definedName>
    <definedName name="nuoc" localSheetId="7">#REF!</definedName>
    <definedName name="nuoc">#REF!</definedName>
    <definedName name="nhan" localSheetId="0">#REF!</definedName>
    <definedName name="nhan" localSheetId="9">#REF!</definedName>
    <definedName name="nhan" localSheetId="10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20">#REF!</definedName>
    <definedName name="nhan" localSheetId="26">#REF!</definedName>
    <definedName name="nhan" localSheetId="5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24" hidden="1">{#N/A,#N/A,FALSE,"Chung"}</definedName>
    <definedName name="oanh" localSheetId="26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4">'5.IIPthang'!$3:$7</definedName>
    <definedName name="_xlnm.Print_Titles" localSheetId="5">'6.IIPquy'!$4:$7</definedName>
    <definedName name="pt" localSheetId="0">#REF!</definedName>
    <definedName name="pt" localSheetId="9">#REF!</definedName>
    <definedName name="pt" localSheetId="10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20">#REF!</definedName>
    <definedName name="pt" localSheetId="26">#REF!</definedName>
    <definedName name="pt" localSheetId="5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0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20">#REF!</definedName>
    <definedName name="ptr" localSheetId="26">#REF!</definedName>
    <definedName name="ptr" localSheetId="5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24" hidden="1">{#N/A,#N/A,FALSE,"Chung"}</definedName>
    <definedName name="qưeqwrqw" localSheetId="26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0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20">#REF!</definedName>
    <definedName name="SORT" localSheetId="26">#REF!</definedName>
    <definedName name="SORT" localSheetId="5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0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20">#REF!</definedName>
    <definedName name="sss" localSheetId="26">#REF!</definedName>
    <definedName name="sss" localSheetId="5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0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20">#REF!</definedName>
    <definedName name="TBA" localSheetId="26">#REF!</definedName>
    <definedName name="TBA" localSheetId="5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0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20">#REF!</definedName>
    <definedName name="td" localSheetId="26">#REF!</definedName>
    <definedName name="td" localSheetId="5">#REF!</definedName>
    <definedName name="td" localSheetId="7">#REF!</definedName>
    <definedName name="td" localSheetId="8">#REF!</definedName>
    <definedName name="td">#REF!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24" hidden="1">{"'TDTGT (theo Dphuong)'!$A$4:$F$75"}</definedName>
    <definedName name="Tnghiep" localSheetId="26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10">#REF!</definedName>
    <definedName name="ttt" localSheetId="14">#REF!</definedName>
    <definedName name="ttt" localSheetId="15">#REF!</definedName>
    <definedName name="ttt" localSheetId="16">#REF!</definedName>
    <definedName name="ttt" localSheetId="17">#REF!</definedName>
    <definedName name="ttt" localSheetId="20">#REF!</definedName>
    <definedName name="ttt" localSheetId="26">#REF!</definedName>
    <definedName name="ttt" localSheetId="5">#REF!</definedName>
    <definedName name="ttt" localSheetId="7">#REF!</definedName>
    <definedName name="ttt">#REF!</definedName>
    <definedName name="th_bl" localSheetId="0">#REF!</definedName>
    <definedName name="th_bl" localSheetId="9">#REF!</definedName>
    <definedName name="th_bl" localSheetId="10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20">#REF!</definedName>
    <definedName name="th_bl" localSheetId="26">#REF!</definedName>
    <definedName name="th_bl" localSheetId="5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24" hidden="1">{"'TDTGT (theo Dphuong)'!$A$4:$F$75"}</definedName>
    <definedName name="thanh" localSheetId="26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vfff" localSheetId="0">#REF!</definedName>
    <definedName name="vfff" localSheetId="9">#REF!</definedName>
    <definedName name="vfff" localSheetId="10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20">#REF!</definedName>
    <definedName name="vfff" localSheetId="26">#REF!</definedName>
    <definedName name="vfff" localSheetId="5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24" hidden="1">{"'TDTGT (theo Dphuong)'!$A$4:$F$75"}</definedName>
    <definedName name="vv" localSheetId="26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24" hidden="1">{#N/A,#N/A,FALSE,"Chung"}</definedName>
    <definedName name="wrn.thu." localSheetId="26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0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20">#REF!</definedName>
    <definedName name="ZYX" localSheetId="26">#REF!</definedName>
    <definedName name="ZYX" localSheetId="5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0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20">#REF!</definedName>
    <definedName name="ZZZ" localSheetId="26">#REF!</definedName>
    <definedName name="ZZZ" localSheetId="5">#REF!</definedName>
    <definedName name="ZZZ" localSheetId="7">#REF!</definedName>
    <definedName name="ZZZ" localSheetId="8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D18" i="78" l="1"/>
  <c r="D17" i="78"/>
  <c r="D16" i="78"/>
  <c r="D15" i="78"/>
  <c r="D14" i="78"/>
  <c r="D13" i="78"/>
  <c r="D12" i="78"/>
  <c r="D10" i="78"/>
  <c r="D9" i="78"/>
  <c r="D8" i="78"/>
  <c r="D7" i="78"/>
  <c r="C4" i="78"/>
  <c r="B4" i="78"/>
  <c r="D18" i="77"/>
  <c r="D17" i="77"/>
  <c r="D16" i="77"/>
  <c r="D15" i="77"/>
  <c r="D14" i="77"/>
  <c r="D13" i="77"/>
  <c r="D12" i="77"/>
  <c r="D10" i="77"/>
  <c r="D9" i="77"/>
  <c r="D7" i="77"/>
  <c r="C4" i="77"/>
  <c r="B4" i="77"/>
  <c r="D4" i="78" l="1"/>
  <c r="D4" i="77"/>
  <c r="E24" i="63"/>
  <c r="E23" i="63"/>
  <c r="E21" i="63"/>
  <c r="E20" i="63"/>
  <c r="E18" i="63"/>
  <c r="E17" i="63"/>
  <c r="E15" i="63"/>
  <c r="E14" i="63"/>
  <c r="E12" i="63"/>
  <c r="E11" i="63"/>
  <c r="E8" i="63"/>
  <c r="E9" i="63"/>
  <c r="E10" i="63" l="1"/>
  <c r="F6" i="75" l="1"/>
  <c r="G6" i="75"/>
  <c r="F7" i="75"/>
  <c r="G7" i="75"/>
  <c r="F8" i="75"/>
  <c r="G8" i="75"/>
  <c r="F9" i="75"/>
  <c r="G9" i="75"/>
  <c r="F10" i="75"/>
  <c r="G10" i="75"/>
  <c r="F12" i="75"/>
  <c r="G12" i="75"/>
  <c r="F13" i="75"/>
  <c r="G13" i="75"/>
  <c r="F14" i="75"/>
  <c r="G14" i="75"/>
  <c r="F15" i="75"/>
  <c r="G15" i="75"/>
  <c r="F16" i="75"/>
  <c r="G16" i="75"/>
  <c r="F17" i="75"/>
  <c r="G17" i="75"/>
  <c r="F18" i="75"/>
  <c r="G18" i="75"/>
  <c r="F19" i="75"/>
  <c r="G19" i="75"/>
  <c r="F20" i="75"/>
  <c r="G20" i="75"/>
  <c r="F21" i="75"/>
  <c r="G21" i="75"/>
  <c r="F22" i="75"/>
  <c r="G22" i="75"/>
  <c r="F23" i="75"/>
  <c r="G23" i="75"/>
  <c r="F24" i="75"/>
  <c r="G24" i="75"/>
  <c r="F25" i="75"/>
  <c r="F26" i="75"/>
  <c r="F27" i="75"/>
  <c r="G5" i="75"/>
  <c r="F5" i="75"/>
  <c r="E29" i="73" l="1"/>
  <c r="F29" i="73"/>
  <c r="E22" i="74" l="1"/>
  <c r="D22" i="74"/>
  <c r="C22" i="74"/>
  <c r="E21" i="74"/>
  <c r="D21" i="74"/>
  <c r="C21" i="74"/>
  <c r="E20" i="74"/>
  <c r="D20" i="74"/>
  <c r="C20" i="74"/>
  <c r="E19" i="74"/>
  <c r="D19" i="74"/>
  <c r="C19" i="74"/>
  <c r="L27" i="73" l="1"/>
  <c r="E25" i="63" l="1"/>
  <c r="E22" i="63"/>
  <c r="E19" i="63"/>
  <c r="E16" i="63"/>
  <c r="E13" i="63"/>
  <c r="E7" i="63"/>
  <c r="E6" i="63"/>
  <c r="E24" i="72" l="1"/>
  <c r="F24" i="72"/>
  <c r="E9" i="72"/>
  <c r="F9" i="72"/>
  <c r="E10" i="72"/>
  <c r="F10" i="72"/>
  <c r="E11" i="72"/>
  <c r="F11" i="72"/>
  <c r="E12" i="72"/>
  <c r="F12" i="72"/>
  <c r="E13" i="72"/>
  <c r="F13" i="72"/>
  <c r="E14" i="72"/>
  <c r="F14" i="72"/>
  <c r="E15" i="72"/>
  <c r="F15" i="72"/>
  <c r="E16" i="72"/>
  <c r="F16" i="72"/>
  <c r="E17" i="72"/>
  <c r="F17" i="72"/>
  <c r="E18" i="72"/>
  <c r="F18" i="72"/>
  <c r="E19" i="72"/>
  <c r="F19" i="72"/>
  <c r="E20" i="72"/>
  <c r="F20" i="72"/>
  <c r="E21" i="72"/>
  <c r="F21" i="72"/>
  <c r="E22" i="72"/>
  <c r="F22" i="72"/>
  <c r="F8" i="72"/>
  <c r="E8" i="72"/>
  <c r="E9" i="73"/>
  <c r="F9" i="73"/>
  <c r="E10" i="73"/>
  <c r="F10" i="73"/>
  <c r="E11" i="73"/>
  <c r="F11" i="73"/>
  <c r="E12" i="73"/>
  <c r="F12" i="73"/>
  <c r="E13" i="73"/>
  <c r="F13" i="73"/>
  <c r="E14" i="73"/>
  <c r="F14" i="73"/>
  <c r="E15" i="73"/>
  <c r="F15" i="73"/>
  <c r="E16" i="73"/>
  <c r="F16" i="73"/>
  <c r="E17" i="73"/>
  <c r="F17" i="73"/>
  <c r="E18" i="73"/>
  <c r="F18" i="73"/>
  <c r="E19" i="73"/>
  <c r="F19" i="73"/>
  <c r="E20" i="73"/>
  <c r="F20" i="73"/>
  <c r="E21" i="73"/>
  <c r="F21" i="73"/>
  <c r="E22" i="73"/>
  <c r="F22" i="73"/>
  <c r="E23" i="73"/>
  <c r="F23" i="73"/>
  <c r="E24" i="73"/>
  <c r="F24" i="73"/>
  <c r="E25" i="73"/>
  <c r="F25" i="73"/>
  <c r="E26" i="73"/>
  <c r="F26" i="73"/>
  <c r="E27" i="73"/>
  <c r="F27" i="73"/>
  <c r="E28" i="73"/>
  <c r="F28" i="73"/>
  <c r="F8" i="73"/>
  <c r="E8" i="73"/>
  <c r="M10" i="33" l="1"/>
  <c r="L10" i="33" s="1"/>
  <c r="M12" i="33"/>
  <c r="L12" i="33" s="1"/>
  <c r="M14" i="33"/>
  <c r="L14" i="33" s="1"/>
  <c r="M15" i="33"/>
  <c r="L15" i="33" s="1"/>
  <c r="M17" i="33"/>
  <c r="L17" i="33" s="1"/>
  <c r="M20" i="33"/>
  <c r="L20" i="33" s="1"/>
  <c r="M21" i="33"/>
  <c r="L21" i="33" s="1"/>
  <c r="M23" i="33"/>
  <c r="L23" i="33" s="1"/>
  <c r="M25" i="33"/>
  <c r="L25" i="33" s="1"/>
  <c r="M26" i="33"/>
  <c r="L26" i="33" s="1"/>
  <c r="M28" i="33"/>
  <c r="L28" i="33" s="1"/>
  <c r="M9" i="33"/>
  <c r="L9" i="33" s="1"/>
  <c r="M9" i="50" l="1"/>
  <c r="L9" i="50" s="1"/>
  <c r="M10" i="50"/>
  <c r="L10" i="50" s="1"/>
  <c r="M11" i="50"/>
  <c r="L11" i="50" s="1"/>
  <c r="M12" i="50"/>
  <c r="L12" i="50" s="1"/>
  <c r="M8" i="50" l="1"/>
  <c r="L8" i="50" s="1"/>
</calcChain>
</file>

<file path=xl/sharedStrings.xml><?xml version="1.0" encoding="utf-8"?>
<sst xmlns="http://schemas.openxmlformats.org/spreadsheetml/2006/main" count="1186" uniqueCount="405">
  <si>
    <t>Khai khoáng</t>
  </si>
  <si>
    <t>TỔNG SỐ</t>
  </si>
  <si>
    <t>Thực hiện</t>
  </si>
  <si>
    <t>so với cùng kỳ</t>
  </si>
  <si>
    <t>Trong đó:</t>
  </si>
  <si>
    <t>so với</t>
  </si>
  <si>
    <t>cùng kỳ</t>
  </si>
  <si>
    <t xml:space="preserve">cùng kỳ </t>
  </si>
  <si>
    <t>Đơn vị</t>
  </si>
  <si>
    <t>Ước tính</t>
  </si>
  <si>
    <t>tính</t>
  </si>
  <si>
    <t>năm</t>
  </si>
  <si>
    <t>"</t>
  </si>
  <si>
    <t>%</t>
  </si>
  <si>
    <t>quý II</t>
  </si>
  <si>
    <t xml:space="preserve">Ước tính </t>
  </si>
  <si>
    <t>cùng kỳ năm</t>
  </si>
  <si>
    <t>Tháng 12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</si>
  <si>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</si>
  <si>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</si>
  <si>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</si>
  <si>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</si>
  <si>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</si>
  <si>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</si>
  <si>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</si>
  <si>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</si>
  <si>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</si>
  <si>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</si>
  <si>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</si>
  <si>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</si>
  <si>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</si>
  <si>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</si>
  <si>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</si>
  <si>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</si>
  <si>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</si>
  <si>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</si>
  <si>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</si>
  <si>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Quý II</t>
  </si>
  <si>
    <t>Kỳ gốc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</si>
  <si>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</si>
  <si>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</si>
  <si>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</si>
  <si>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</si>
  <si>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</si>
  <si>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</si>
  <si>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</si>
  <si>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</si>
  <si>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</si>
  <si>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</si>
  <si>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</si>
  <si>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</si>
  <si>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Bình quân</t>
  </si>
  <si>
    <t>Quý I</t>
  </si>
  <si>
    <t>Thực hiện quý I</t>
  </si>
  <si>
    <t>quý I</t>
  </si>
  <si>
    <t>I. Vận chuyển (Nghìn HK)</t>
  </si>
  <si>
    <t>I. Vận chuyển (Nghìn tấn)</t>
  </si>
  <si>
    <t>năm trước</t>
  </si>
  <si>
    <t>trước (%)</t>
  </si>
  <si>
    <t>Tổng giá trị thiệt hại</t>
  </si>
  <si>
    <t>năm trước (%)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</si>
  <si>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</si>
  <si>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</si>
  <si>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</si>
  <si>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</si>
  <si>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</si>
  <si>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</si>
  <si>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</si>
  <si>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</si>
  <si>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</si>
  <si>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</si>
  <si>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</si>
  <si>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</si>
  <si>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</si>
  <si>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</si>
  <si>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</si>
  <si>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</si>
  <si>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</si>
  <si>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</si>
  <si>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</si>
  <si>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</si>
  <si>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</si>
  <si>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</si>
  <si>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Đường hàng không</t>
  </si>
  <si>
    <t>Vốn cân đối ngân sách huyện</t>
  </si>
  <si>
    <t>Vốn cân đối ngân sách xã</t>
  </si>
  <si>
    <t>6 tháng</t>
  </si>
  <si>
    <t>Triệu đồng; %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</si>
  <si>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</si>
  <si>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</si>
  <si>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</si>
  <si>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</si>
  <si>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</si>
  <si>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</si>
  <si>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Dịch vụ</t>
  </si>
  <si>
    <t>Công nghiệp</t>
  </si>
  <si>
    <t>Thực</t>
  </si>
  <si>
    <t>Ước</t>
  </si>
  <si>
    <t>So với cùng kỳ</t>
  </si>
  <si>
    <t xml:space="preserve">hiện </t>
  </si>
  <si>
    <t xml:space="preserve">Thực hiện </t>
  </si>
  <si>
    <t>So với cùng kỳ năm trước (%)</t>
  </si>
  <si>
    <t xml:space="preserve">So với cùng kỳ năm trước </t>
  </si>
  <si>
    <t>đầu năm</t>
  </si>
  <si>
    <t xml:space="preserve">đầu năm </t>
  </si>
  <si>
    <t>Tấn; %</t>
  </si>
  <si>
    <t>So với cùng kỳ năm trước</t>
  </si>
  <si>
    <t>với kế hoạch</t>
  </si>
  <si>
    <t>với cùng kỳ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</si>
  <si>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</si>
  <si>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</si>
  <si>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</si>
  <si>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</si>
  <si>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</si>
  <si>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</si>
  <si>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</si>
  <si>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</si>
  <si>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</si>
  <si>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</si>
  <si>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</si>
  <si>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</si>
  <si>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</si>
  <si>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</si>
  <si>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</si>
  <si>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</si>
  <si>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</si>
  <si>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</si>
  <si>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</si>
  <si>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</si>
  <si>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</si>
  <si>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</si>
  <si>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</si>
  <si>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</si>
  <si>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</si>
  <si>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</si>
  <si>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Vốn vay từ các nguồn khác (của khu vực Nhà nước)</t>
  </si>
  <si>
    <t>Vốn đầu tư của doanh nghiệp Nhà nước (Vốn tự có)</t>
  </si>
  <si>
    <t>Trong đó: Thu từ quỹ sử dụng đất</t>
  </si>
  <si>
    <t>Vốn TW hỗ trợ đầu tư theo mục tiêu</t>
  </si>
  <si>
    <t>Vốn nước ngoài (ODA)</t>
  </si>
  <si>
    <t>Xổ số kiến thiết</t>
  </si>
  <si>
    <t>Vốn khác</t>
  </si>
  <si>
    <t>Vốn tỉnh hỗ trợ đầu tư theo mục tiêu</t>
  </si>
  <si>
    <t>Vốn huyện hỗ trợ đầu tư theo mục tiêu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</si>
  <si>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</si>
  <si>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</si>
  <si>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</si>
  <si>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</si>
  <si>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</si>
  <si>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</si>
  <si>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</si>
  <si>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</si>
  <si>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Sửa chữa xe có động cơ, mô tô, xe máy và xe có động cơ</t>
  </si>
  <si>
    <t>Đồ dùng, dụng cụ, trang thiết bị gia đình</t>
  </si>
  <si>
    <t>Thức ăn cho gia súc</t>
  </si>
  <si>
    <t>Quần áo các loại</t>
  </si>
  <si>
    <t>Giày, dép thể thao</t>
  </si>
  <si>
    <t>Linh kiện điện tử</t>
  </si>
  <si>
    <t>Máy điều hòa không khí</t>
  </si>
  <si>
    <t>Xe ô tô chở dưới 10 người</t>
  </si>
  <si>
    <t>Điện thương phẩm</t>
  </si>
  <si>
    <t>Q1-2018</t>
  </si>
  <si>
    <t>Q2-2018</t>
  </si>
  <si>
    <t>Tấn</t>
  </si>
  <si>
    <t>1000 cái</t>
  </si>
  <si>
    <t>1000 đôi</t>
  </si>
  <si>
    <t>1000 m2</t>
  </si>
  <si>
    <t>Tỷ đồng</t>
  </si>
  <si>
    <t>Cái</t>
  </si>
  <si>
    <t>Chiếc</t>
  </si>
  <si>
    <t>Triệu KWh</t>
  </si>
  <si>
    <t>1000 m3</t>
  </si>
  <si>
    <t>6T-2018</t>
  </si>
  <si>
    <t>-</t>
  </si>
  <si>
    <t>Xe mô tô, xe máy các loại</t>
  </si>
  <si>
    <t>6T-2019</t>
  </si>
  <si>
    <t>Tốc độ 6T-2019</t>
  </si>
  <si>
    <t>Tốc độ 6T</t>
  </si>
  <si>
    <t>Sản lượng thịt hơi xuất chuồng (Tấn)</t>
  </si>
  <si>
    <t>Thịt lợn</t>
  </si>
  <si>
    <t>Thịt trâu</t>
  </si>
  <si>
    <t>Thịt bò</t>
  </si>
  <si>
    <t>Thịt gia cầm</t>
  </si>
  <si>
    <t>Sản lượng sản phẩm chăn nuôi khác</t>
  </si>
  <si>
    <t>Trứng gia cầm (Nghìn quả)</t>
  </si>
  <si>
    <t>Sữa bò tươi (Tấn)</t>
  </si>
  <si>
    <t>Diện tích rừng bị thiệt hại</t>
  </si>
  <si>
    <t>Cháy rừng (Ha)</t>
  </si>
  <si>
    <t>Chặt, phá rừng (Ha)</t>
  </si>
  <si>
    <t>Gạch dùng để ốp lát</t>
  </si>
  <si>
    <t>Nước máy thương phẩm</t>
  </si>
  <si>
    <t xml:space="preserve">so với </t>
  </si>
  <si>
    <t>tháng trước</t>
  </si>
  <si>
    <t xml:space="preserve">Cơ cấu </t>
  </si>
  <si>
    <t>Cơ cấu</t>
  </si>
  <si>
    <t>I. Thu nội địa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</si>
  <si>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</si>
  <si>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</si>
  <si>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</si>
  <si>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</si>
  <si>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</si>
  <si>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</si>
  <si>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</si>
  <si>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</si>
  <si>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</si>
  <si>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</si>
  <si>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II. Thu về dầu thô</t>
  </si>
  <si>
    <t>III. Thu cân đối hoạt động xuất nhập khẩu</t>
  </si>
  <si>
    <t>Kỳ báo cáo</t>
  </si>
  <si>
    <t xml:space="preserve"> (%)</t>
  </si>
  <si>
    <t>kỳ báo cáo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</si>
  <si>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</si>
  <si>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</si>
  <si>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</si>
  <si>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</si>
  <si>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</si>
  <si>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</si>
  <si>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</si>
  <si>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</si>
  <si>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</si>
  <si>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</si>
  <si>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</si>
  <si>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</si>
  <si>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</si>
  <si>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</si>
  <si>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</si>
  <si>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</si>
  <si>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</si>
  <si>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</si>
  <si>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</si>
  <si>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</si>
  <si>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</si>
  <si>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II. Luân chuyển (Nghìn HK.km)</t>
  </si>
  <si>
    <t>II. Luân chuyển (Nghìn tấn.km)</t>
  </si>
  <si>
    <t>năm 2021</t>
  </si>
  <si>
    <t>Doanh thu dịch vụ sửa chữa xe có động cơ, mô tô, xe máy và xe có động cơ</t>
  </si>
  <si>
    <t>Bán lẻ hàng hóa</t>
  </si>
  <si>
    <t>TOÀN NGÀNH CÔNG NGHIỆP</t>
  </si>
  <si>
    <t>Đường biển</t>
  </si>
  <si>
    <t>Đường thủy nội địa</t>
  </si>
  <si>
    <t>Trong đó</t>
  </si>
  <si>
    <t>1. Vận tải hành khách</t>
  </si>
  <si>
    <t>2. Vận tải hàng hóa</t>
  </si>
  <si>
    <t>3. Dịch vụ hỗ trợ vận tải</t>
  </si>
  <si>
    <t>Doanh 
nghiệp</t>
  </si>
  <si>
    <t>Vốn đăng ký
 (tỷ đồng)</t>
  </si>
  <si>
    <t>Vốn đăng ký</t>
  </si>
  <si>
    <t>I. Doanh nghiệp đăng ký thành lập mới</t>
  </si>
  <si>
    <t>Phân theo ngành, lĩnh vực</t>
  </si>
  <si>
    <t xml:space="preserve">Nông lâm nghiệp và thủy sản </t>
  </si>
  <si>
    <t>Công nghiệp chế biến, chế tạo</t>
  </si>
  <si>
    <t>Sản xuất và phân phối điện, khí đốt, nước nóng, hơi nước và điều hòa không khí</t>
  </si>
  <si>
    <t xml:space="preserve">Xây dựng </t>
  </si>
  <si>
    <t>Bán buôn và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</si>
  <si>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</si>
  <si>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</si>
  <si>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</si>
  <si>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</si>
  <si>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</si>
  <si>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</si>
  <si>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</si>
  <si>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</si>
  <si>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</si>
  <si>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</si>
  <si>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</si>
  <si>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</si>
  <si>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</si>
  <si>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</si>
  <si>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Số dự án cấp mới
(Dự án)</t>
  </si>
  <si>
    <t>I. ĐẦU TƯ TRỰC TIẾP TRONG NƯỚC DDI (tỷ đồng)</t>
  </si>
  <si>
    <t>Nông nghiệp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</si>
  <si>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</si>
  <si>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</si>
  <si>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</si>
  <si>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</si>
  <si>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</si>
  <si>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</si>
  <si>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</si>
  <si>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Trong đó: Sản xuất sản phẩm điện tử, máy vi tính và sản phẩm quang học</t>
  </si>
  <si>
    <t xml:space="preserve">Vốn đăng ký cấp mới
</t>
  </si>
  <si>
    <t xml:space="preserve">Vốn đăng ký điều chỉnh
</t>
  </si>
  <si>
    <t>TỔNG THU NSNN TRÊN ĐỊA BÀN (I+II+...+IV)</t>
  </si>
  <si>
    <t>Thu từ doanh nghiệp nhà nước (TW+ĐP)</t>
  </si>
  <si>
    <t xml:space="preserve">           Trong đó: Lệ phí trước bạ</t>
  </si>
  <si>
    <t>Thu hồi vốn, thu cổ tức, lợi nhuận, lợi nhuận sau thuế, chênh lệch thu, chi của ngân sách nhà nước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</si>
  <si>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</si>
  <si>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</si>
  <si>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</si>
  <si>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</si>
  <si>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>VI. Thu hồi các khoản cho vay của Nhà nước và thu từ quỹ dư trữ tài chính</t>
  </si>
  <si>
    <t>VII. Chi viện trợ</t>
  </si>
  <si>
    <t xml:space="preserve"> năm trước (%)</t>
  </si>
  <si>
    <t>(2019)</t>
  </si>
  <si>
    <t>9 tháng</t>
  </si>
  <si>
    <t>quý III</t>
  </si>
  <si>
    <t>9 tháng đầu</t>
  </si>
  <si>
    <t>tháng 9</t>
  </si>
  <si>
    <t>tháng 8</t>
  </si>
  <si>
    <t>Quý III</t>
  </si>
  <si>
    <t>năm 2022</t>
  </si>
  <si>
    <t>Ha</t>
  </si>
  <si>
    <t>Cây trồng khác</t>
  </si>
  <si>
    <t>Đơn vị tính</t>
  </si>
  <si>
    <t>Thực hiện 
vụ mùa
 năm 2021</t>
  </si>
  <si>
    <t xml:space="preserve">Tháng 9 </t>
  </si>
  <si>
    <t>Tháng 8</t>
  </si>
  <si>
    <t>Ước tính quý III</t>
  </si>
  <si>
    <t>Thực hiện quý II</t>
  </si>
  <si>
    <t>Tháng 9</t>
  </si>
  <si>
    <t>Tháng 9 năm</t>
  </si>
  <si>
    <t xml:space="preserve">9 tháng </t>
  </si>
  <si>
    <r>
      <t>Sản lượng gỗ khai thác (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</si>
  <si>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Sản lượng củi khai thác (Nghìn ster)</t>
  </si>
  <si>
    <t>Diện tích rừng trồng mới tập trung (ha)</t>
  </si>
  <si>
    <t>Thực hiện 
vụ mùa
 năm 2022</t>
  </si>
  <si>
    <t>Vụ mùa 
năm 2022 so với 
vụ mùa 
năm 2021 (%)</t>
  </si>
  <si>
    <t xml:space="preserve">       THÁNG 9 VÀ 9 THÁNG ĐẦU NĂM 2022</t>
  </si>
  <si>
    <t>Số liệu thu, chi ngân sách lấy từ nguồn số liệu của Kho bạc nhà nước tỉnh Vĩnh Phúc, tính đến ngày 15 tháng 9 năm 2022.</t>
  </si>
  <si>
    <t>DO ĐỊA PHƯƠNG QUẢN LÝ THÁNG 9 VÀ 9 THÁNG ĐẦU NĂM 2022</t>
  </si>
  <si>
    <t>năm 2022 so</t>
  </si>
  <si>
    <t>DO ĐỊA PHƯƠNG QUẢN LÝ CÁC QUÝ NĂM 2022</t>
  </si>
  <si>
    <t xml:space="preserve">9 tháng đầu năm 2022 </t>
  </si>
  <si>
    <t>9 tháng năm 2022 so với cùng kỳ năm trước (%)</t>
  </si>
  <si>
    <t>9 tháng đầu năm 2021</t>
  </si>
  <si>
    <t>Số liệu tình hình đăng ký doanh nghiệp lấy từ nguồn số liệu Sở Kế hoạch và Đầu tư tỉnh Vĩnh Phúc đến ngày 15/9/2022.</t>
  </si>
  <si>
    <t>Số dự án điều chỉnh  vốn đăng ký
(Dự án)</t>
  </si>
  <si>
    <t xml:space="preserve">Số dự án cấp mới
</t>
  </si>
  <si>
    <t>Số dự án điều chỉnh  vốn đăng ký</t>
  </si>
  <si>
    <t>Số liệu thu hút đầu tư trực tiếp lấy từ nguồn số liệu Sở Kế hoạch và Đầu tư tỉnh Vĩnh Phúc đến ngày 15/9/2022.</t>
  </si>
  <si>
    <t>VÀ DỊCH VỤ TIÊU DÙNG KHÁC THÁNG 9 VÀ 9 THÁNG ĐẦU NĂM 2022</t>
  </si>
  <si>
    <t xml:space="preserve">      VÀ DỊCH VỤ TIÊU DÙNG KHÁC CÁC QUÝ NĂM 2022</t>
  </si>
  <si>
    <t>THÁNG 9 VÀ 9 THÁNG ĐẦU NĂM 2022</t>
  </si>
  <si>
    <t>CÁC QUÝ NĂM 2022</t>
  </si>
  <si>
    <t>2022 so với</t>
  </si>
  <si>
    <t>Tháng 9 năm 2022 so với</t>
  </si>
  <si>
    <t>đầu năm 2022</t>
  </si>
  <si>
    <t>Vi phạm môi trường</t>
  </si>
  <si>
    <t>Tổng số vụ phát hiện</t>
  </si>
  <si>
    <t>Số vụ đã xử lý</t>
  </si>
  <si>
    <t>Tổng số tiền xử phạt</t>
  </si>
  <si>
    <t>Cộng dồn</t>
  </si>
  <si>
    <t xml:space="preserve">năm </t>
  </si>
  <si>
    <t xml:space="preserve">Dịch vụ tiêu dùng </t>
  </si>
  <si>
    <t>Cơ cấu (%)</t>
  </si>
  <si>
    <t xml:space="preserve"> </t>
  </si>
  <si>
    <t>VII. Các khoản thu không có trong ngân sách</t>
  </si>
  <si>
    <t/>
  </si>
  <si>
    <t>Tổng diện tích gieo trồng cây hàng năm vụ Mùa năm 2022</t>
  </si>
  <si>
    <t>Lúa - Diện tích gieo trồng</t>
  </si>
  <si>
    <t xml:space="preserve"> - Năng suất gieo trồng</t>
  </si>
  <si>
    <t xml:space="preserve"> - Sản lượng</t>
  </si>
  <si>
    <t>Tạ/ha</t>
  </si>
  <si>
    <t>Rau các loại - Diện tích gieo trồng</t>
  </si>
  <si>
    <t>Đậu tương - Diện tích gieo trồng</t>
  </si>
  <si>
    <t>Lạc - Diện tích gieo trồng</t>
  </si>
  <si>
    <t>Khoai lang - Diện tích gieo trồng</t>
  </si>
  <si>
    <t>Ngô - Diện tích gieo trồng</t>
  </si>
  <si>
    <t>1.DIỆN TÍCH, NĂNG SUẤT, SẢN LƯỢNG CÂY HÀNG NĂM VỤ MÙA NĂM 2022</t>
  </si>
  <si>
    <t>2. SẢN PHẨM CHĂN NUÔI 9 THÁNG ĐẦU NĂM 2022</t>
  </si>
  <si>
    <t>3. KẾT QUẢ SẢN XUẤT LÂM NGHIỆP</t>
  </si>
  <si>
    <t>4. SẢN LƯỢNG THỦY SẢN</t>
  </si>
  <si>
    <t>5. CHỈ SỐ SẢN XUẤT CÔNG NGHIỆP THÁNG 9 VÀ 9 THÁNG ĐẦU NĂM 2022</t>
  </si>
  <si>
    <t>6. CHỈ SỐ SẢN XUẤT CÔNG NGHIỆP CÁC QUÝ NĂM 2022</t>
  </si>
  <si>
    <t>7. SẢN LƯỢNG MỘT SỐ SẢN PHẨM CÔNG NGHIỆP CHỦ YẾU</t>
  </si>
  <si>
    <t>8. SẢN LƯỢNG MỘT SỐ SẢN PHẨM CÔNG NGHIỆP CHỦ YẾU CÁC QUÝ NĂM 2021</t>
  </si>
  <si>
    <t>9. VỐN ĐẦU TƯ THỰC HIỆN TRÊN ĐỊA BÀN TỈNH THEO GIÁ HIỆN HÀNH</t>
  </si>
  <si>
    <t xml:space="preserve">10. VỐN ĐẦU TƯ THỰC HIỆN TỪ NGUỒN NGÂN SÁCH NHÀ NƯỚC </t>
  </si>
  <si>
    <t xml:space="preserve">11. VỐN ĐẦU TƯ THỰC HIỆN TỪ NGUỒN NGÂN SÁCH NHÀ NƯỚC </t>
  </si>
  <si>
    <t>12. TÌNH HÌNH ĐĂNG KÝ DOANH NGHIỆP ĐẾN NGÀY 15/9/2022</t>
  </si>
  <si>
    <t>13. THU HÚT ĐẦU TƯ TRỰC TIẾP ĐƯỢC CẤP PHÉP ĐẾN NGÀY 15/9/2022</t>
  </si>
  <si>
    <t xml:space="preserve">14. TỔNG MỨC BÁN LẺ HÀNG HÓA, DOANH THU DỊCH VỤ LƯU TRÚ ĂN UỐNG, 
DU LỊCH LỮ HÀNH VÀ DOANH THU DỊCH VỤ TIÊU DÙNG </t>
  </si>
  <si>
    <t>15. DOANH THU BÁN LẺ HÀNG HÓA THÁNG 9 VÀ 9 THÁNG ĐẦU NĂM 2022</t>
  </si>
  <si>
    <t>16. DOANH THU BÁN LẺ HÀNG HÓA CÁC QUÝ NĂM 2022</t>
  </si>
  <si>
    <t>17. DOANH THU DỊCH VỤ LƯU TRÚ, ĂN UỐNG, DU LỊCH LỮ HÀNH</t>
  </si>
  <si>
    <t>18. DOANH THU DỊCH VỤ LƯU TRÚ, ĂN UỐNG, DU LỊCH LỮ HÀNH</t>
  </si>
  <si>
    <t>19. DOANH THU VẬN TẢI, KHO BÃI VÀ DỊCH VỤ HỖ TRỢ VẬN TẢI</t>
  </si>
  <si>
    <t>20. DOANH THU VẬN TẢI, KHO BÃI VÀ DỊCH VỤ HỖ TRỢ VẬN TẢI</t>
  </si>
  <si>
    <t>21. VẬN TẢI HÀNH KHÁCH VÀ HÀNG HÓA THÁNG 9 VÀ 9 THÁNG ĐẦU NĂM 2022</t>
  </si>
  <si>
    <t>22. VẬN TẢI HÀNH KHÁCH VÀ HÀNG HÓA CÁC QUÝ NĂM 2022</t>
  </si>
  <si>
    <t>USD, %</t>
  </si>
  <si>
    <t>TỔNG TRỊ GIÁ</t>
  </si>
  <si>
    <t>Hàng nông sản</t>
  </si>
  <si>
    <t>Vải các loại</t>
  </si>
  <si>
    <t>Hàng dệt may</t>
  </si>
  <si>
    <t>Giầy dép và sản phẩm từ da</t>
  </si>
  <si>
    <t>Hàng điện tử và linh kiện</t>
  </si>
  <si>
    <t>Hàng gốm sứ</t>
  </si>
  <si>
    <t>Xăng dầu</t>
  </si>
  <si>
    <t>Máy móc, thiết bị và phụ tùng</t>
  </si>
  <si>
    <t>Gỗ và sản phẩm từ gỗ</t>
  </si>
  <si>
    <t>Linh kiện, phụ tùng ô tô</t>
  </si>
  <si>
    <t>Xe máy nguyên chiếc, linh kiện, phụ tùng xe máy</t>
  </si>
  <si>
    <t>Phương tiện vận tải và phụ tùng</t>
  </si>
  <si>
    <t>Hàng khác</t>
  </si>
  <si>
    <t>Hàng điện tử và linh kiện điện tử</t>
  </si>
  <si>
    <t>23. NHẬP KHẨU HÀNG HÓA ĐẾN NGÀY 15/9/2022</t>
  </si>
  <si>
    <t>9 tháng năm 2022 
so với cùng kỳ 
năm trước</t>
  </si>
  <si>
    <t>9 tháng đầu năm 2022</t>
  </si>
  <si>
    <t>Số liệu nhập khẩu hàng hóa lấy từ nguồn số liệu của Chi cục Hải quan Vĩnh Phúc, tính đến ngày 15/9/2022.</t>
  </si>
  <si>
    <t>24. XUẤT KHẨU HÀNG HÓA ĐẾN NGÀY 15/9/2022</t>
  </si>
  <si>
    <t>Số liệu xuất khẩu hàng hóa lấy từ nguồn số liệu của Chi cục Hải quan Vĩnh Phúc, tính đến ngày 15/9/2022.</t>
  </si>
  <si>
    <t>25. THU NGÂN SÁCH NHÀ NƯỚC TRÊN ĐỊA BÀN 9 THÁNG ĐẦU NĂM 2022</t>
  </si>
  <si>
    <t>28. TRẬT TỰ, AN TOÀN XÃ HỘI</t>
  </si>
  <si>
    <t>27. CHỈ SỐ GIÁ TIÊU DÙNG, CHỈ SỐ GIÁ VÀNG, CHỈ SỐ GIÁ ĐÔ LA MỸ
 THÁNG 9 NĂM 2022</t>
  </si>
  <si>
    <t>26. CHI NGÂN SÁCH NHÀ NƯỚC TRÊN ĐỊA BÀN 9 THÁNG ĐẦU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</si>
</sst>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.00\ _V_N_D_-;\-* #,##0.00\ _V_N_D_-;_-* &quot;-&quot;??\ _V_N_D_-;_-@_-"/>
    <numFmt numFmtId="174" formatCode="_-* #,##0\ _V_N_D_-;\-* #,##0\ _V_N_D_-;_-* &quot;-&quot;\ _V_N_D_-;_-@_-"/>
    <numFmt numFmtId="175" formatCode="&quot;SFr.&quot;\ #,##0.00;[Red]&quot;SFr.&quot;\ \-#,##0.00"/>
    <numFmt numFmtId="176" formatCode="0E+00;\趰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  <numFmt numFmtId="180" formatCode="0.000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\ \ ########"/>
    <numFmt numFmtId="184" formatCode="&quot;\&quot;#,##0;[Red]&quot;\&quot;\-#,##0"/>
    <numFmt numFmtId="185" formatCode="0.0"/>
    <numFmt numFmtId="186" formatCode="_-&quot;$&quot;* #,##0.00_-;\-&quot;$&quot;* #,##0.00_-;_-&quot;$&quot;* &quot;-&quot;??_-;_-@_-"/>
    <numFmt numFmtId="187" formatCode="&quot;\&quot;#,##0.00;[Red]&quot;\&quot;&quot;\&quot;&quot;\&quot;&quot;\&quot;&quot;\&quot;&quot;\&quot;\-#,##0.00"/>
    <numFmt numFmtId="188" formatCode="#,##0;\(#,##0\)"/>
    <numFmt numFmtId="189" formatCode="m/d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###0.0;\-###0.0"/>
    <numFmt numFmtId="202" formatCode="_(* #,##0_);_(* \(#,##0\);_(* &quot;-&quot;??_);_(@_)"/>
    <numFmt numFmtId="203" formatCode="_-* #,##0\ _₫_-;\-* #,##0\ _₫_-;_-* &quot;-&quot;??\ _₫_-;_-@_-"/>
    <numFmt numFmtId="204" formatCode="_(* #,##0.0_);_(* \(#,##0.0\);_(* &quot;-&quot;??_);_(@_)"/>
    <numFmt numFmtId="205" formatCode="_(* #,##0.0000_);_(* \(#,##0.0000\);_(* &quot;-&quot;??_);_(@_)"/>
  </numFmts>
  <fonts count="119">
    <font>
      <sz val="12"/>
      <color theme="1"/>
      <name val="Times New Roman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</font>
    <font>
      <i/>
      <sz val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13">
    <xf numFmtId="0" fontId="0" fillId="0" borderId="0"/>
    <xf numFmtId="0" fontId="5" fillId="0" borderId="0"/>
    <xf numFmtId="0" fontId="8" fillId="0" borderId="0"/>
    <xf numFmtId="170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80" fontId="8" fillId="0" borderId="0" applyFill="0" applyBorder="0" applyAlignment="0"/>
    <xf numFmtId="180" fontId="17" fillId="0" borderId="0" applyFill="0" applyBorder="0" applyAlignment="0"/>
    <xf numFmtId="180" fontId="17" fillId="0" borderId="0" applyFill="0" applyBorder="0" applyAlignment="0"/>
    <xf numFmtId="0" fontId="34" fillId="22" borderId="4" applyNumberFormat="0" applyAlignment="0" applyProtection="0"/>
    <xf numFmtId="0" fontId="35" fillId="0" borderId="0"/>
    <xf numFmtId="181" fontId="16" fillId="0" borderId="0" applyFont="0" applyFill="0" applyBorder="0" applyAlignment="0" applyProtection="0"/>
    <xf numFmtId="0" fontId="36" fillId="23" borderId="5" applyNumberFormat="0" applyAlignment="0" applyProtection="0"/>
    <xf numFmtId="165" fontId="37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4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4" fillId="0" borderId="0" applyFont="0" applyFill="0" applyBorder="0" applyAlignment="0" applyProtection="0"/>
    <xf numFmtId="18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66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" fillId="0" borderId="0" applyFont="0" applyFill="0" applyBorder="0" applyAlignment="0" applyProtection="0"/>
    <xf numFmtId="188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90" fontId="17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/>
    <xf numFmtId="0" fontId="8" fillId="0" borderId="0" applyFont="0" applyFill="0" applyBorder="0" applyAlignment="0" applyProtection="0"/>
    <xf numFmtId="3" fontId="47" fillId="0" borderId="6">
      <alignment horizontal="left" vertical="top" wrapText="1"/>
    </xf>
    <xf numFmtId="193" fontId="8" fillId="0" borderId="0"/>
    <xf numFmtId="194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7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9" applyNumberFormat="0" applyBorder="0" applyAlignment="0" applyProtection="0"/>
    <xf numFmtId="0" fontId="56" fillId="9" borderId="4" applyNumberFormat="0" applyAlignment="0" applyProtection="0"/>
    <xf numFmtId="0" fontId="8" fillId="0" borderId="0"/>
    <xf numFmtId="0" fontId="57" fillId="0" borderId="10" applyNumberFormat="0" applyFill="0" applyAlignment="0" applyProtection="0"/>
    <xf numFmtId="0" fontId="58" fillId="0" borderId="11"/>
    <xf numFmtId="167" fontId="8" fillId="0" borderId="12"/>
    <xf numFmtId="167" fontId="17" fillId="0" borderId="12"/>
    <xf numFmtId="167" fontId="17" fillId="0" borderId="12"/>
    <xf numFmtId="189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6" fontId="61" fillId="0" borderId="0"/>
    <xf numFmtId="196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3" applyNumberFormat="0" applyFont="0" applyAlignment="0" applyProtection="0"/>
    <xf numFmtId="0" fontId="67" fillId="22" borderId="14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97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9" applyAlignment="0">
      <alignment horizontal="center" vertical="center" wrapText="1"/>
    </xf>
    <xf numFmtId="0" fontId="74" fillId="0" borderId="9">
      <alignment horizontal="center" vertical="center" wrapText="1"/>
    </xf>
    <xf numFmtId="3" fontId="9" fillId="0" borderId="0"/>
    <xf numFmtId="0" fontId="75" fillId="0" borderId="15"/>
    <xf numFmtId="0" fontId="58" fillId="0" borderId="0"/>
    <xf numFmtId="0" fontId="76" fillId="0" borderId="0" applyFont="0">
      <alignment horizontal="centerContinuous"/>
    </xf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6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99" fontId="84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85" fillId="0" borderId="0"/>
    <xf numFmtId="0" fontId="7" fillId="0" borderId="0"/>
    <xf numFmtId="168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0" fontId="5" fillId="0" borderId="0"/>
    <xf numFmtId="170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86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24" fillId="0" borderId="0"/>
    <xf numFmtId="0" fontId="8" fillId="0" borderId="0"/>
    <xf numFmtId="0" fontId="5" fillId="0" borderId="0"/>
    <xf numFmtId="0" fontId="43" fillId="0" borderId="0"/>
    <xf numFmtId="0" fontId="8" fillId="0" borderId="0"/>
    <xf numFmtId="0" fontId="4" fillId="0" borderId="0"/>
    <xf numFmtId="0" fontId="4" fillId="0" borderId="0"/>
    <xf numFmtId="0" fontId="89" fillId="0" borderId="0"/>
    <xf numFmtId="0" fontId="3" fillId="0" borderId="0"/>
    <xf numFmtId="0" fontId="90" fillId="0" borderId="0"/>
    <xf numFmtId="0" fontId="5" fillId="0" borderId="0"/>
    <xf numFmtId="166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18" fillId="0" borderId="0"/>
    <xf numFmtId="0" fontId="8" fillId="0" borderId="0"/>
    <xf numFmtId="0" fontId="104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" fillId="0" borderId="0"/>
    <xf numFmtId="0" fontId="104" fillId="0" borderId="0"/>
    <xf numFmtId="0" fontId="62" fillId="0" borderId="0"/>
    <xf numFmtId="0" fontId="1" fillId="0" borderId="0"/>
    <xf numFmtId="0" fontId="21" fillId="0" borderId="0"/>
    <xf numFmtId="0" fontId="1" fillId="0" borderId="0"/>
  </cellStyleXfs>
  <cellXfs count="660">
    <xf numFmtId="0" fontId="0" fillId="0" borderId="0" xfId="0"/>
    <xf numFmtId="0" fontId="69" fillId="0" borderId="0" xfId="2672" applyFont="1"/>
    <xf numFmtId="0" fontId="69" fillId="0" borderId="0" xfId="2680" applyFont="1" applyBorder="1"/>
    <xf numFmtId="0" fontId="69" fillId="0" borderId="2" xfId="1" applyFont="1" applyBorder="1" applyAlignment="1">
      <alignment horizontal="center" vertical="center" wrapText="1"/>
    </xf>
    <xf numFmtId="0" fontId="69" fillId="0" borderId="0" xfId="1" applyFont="1" applyBorder="1" applyAlignment="1">
      <alignment horizontal="center" vertical="center" wrapText="1"/>
    </xf>
    <xf numFmtId="0" fontId="69" fillId="0" borderId="1" xfId="1" applyFont="1" applyBorder="1" applyAlignment="1">
      <alignment horizontal="center" vertical="center" wrapText="1"/>
    </xf>
    <xf numFmtId="0" fontId="69" fillId="0" borderId="0" xfId="2663" applyFont="1" applyFill="1" applyBorder="1" applyAlignment="1"/>
    <xf numFmtId="0" fontId="69" fillId="0" borderId="0" xfId="2410" applyFont="1" applyFill="1"/>
    <xf numFmtId="0" fontId="91" fillId="0" borderId="0" xfId="0" applyFont="1" applyFill="1"/>
    <xf numFmtId="0" fontId="69" fillId="0" borderId="0" xfId="0" applyFont="1" applyFill="1"/>
    <xf numFmtId="0" fontId="69" fillId="0" borderId="0" xfId="2690" applyFont="1" applyFill="1" applyAlignment="1"/>
    <xf numFmtId="0" fontId="69" fillId="0" borderId="0" xfId="2690" applyFont="1" applyFill="1" applyAlignment="1">
      <alignment horizontal="center"/>
    </xf>
    <xf numFmtId="185" fontId="69" fillId="0" borderId="0" xfId="2690" applyNumberFormat="1" applyFont="1" applyFill="1" applyBorder="1" applyAlignment="1" applyProtection="1">
      <alignment horizontal="center"/>
    </xf>
    <xf numFmtId="0" fontId="69" fillId="0" borderId="2" xfId="2690" applyFont="1" applyFill="1" applyBorder="1" applyAlignment="1">
      <alignment horizontal="center"/>
    </xf>
    <xf numFmtId="0" fontId="69" fillId="0" borderId="3" xfId="2690" applyFont="1" applyFill="1" applyBorder="1" applyAlignment="1">
      <alignment horizontal="center" vertical="center" wrapText="1"/>
    </xf>
    <xf numFmtId="0" fontId="69" fillId="0" borderId="0" xfId="2690" applyFont="1" applyFill="1" applyBorder="1" applyAlignment="1">
      <alignment horizontal="center"/>
    </xf>
    <xf numFmtId="0" fontId="92" fillId="0" borderId="0" xfId="2690" applyNumberFormat="1" applyFont="1" applyFill="1" applyBorder="1" applyAlignment="1"/>
    <xf numFmtId="0" fontId="69" fillId="0" borderId="0" xfId="2690" applyNumberFormat="1" applyFont="1" applyFill="1" applyBorder="1" applyAlignment="1"/>
    <xf numFmtId="0" fontId="69" fillId="0" borderId="0" xfId="2690" applyNumberFormat="1" applyFont="1" applyFill="1" applyBorder="1" applyAlignment="1">
      <alignment horizontal="left"/>
    </xf>
    <xf numFmtId="0" fontId="69" fillId="0" borderId="0" xfId="2410" applyFont="1"/>
    <xf numFmtId="0" fontId="91" fillId="0" borderId="2" xfId="2326" applyFont="1" applyBorder="1" applyAlignment="1">
      <alignment horizontal="center"/>
    </xf>
    <xf numFmtId="0" fontId="94" fillId="0" borderId="0" xfId="2410" applyFont="1"/>
    <xf numFmtId="0" fontId="91" fillId="0" borderId="0" xfId="2326" applyFont="1" applyBorder="1" applyAlignment="1">
      <alignment horizontal="center"/>
    </xf>
    <xf numFmtId="0" fontId="91" fillId="0" borderId="0" xfId="2326" applyFont="1" applyBorder="1" applyAlignment="1">
      <alignment horizontal="center" vertical="center"/>
    </xf>
    <xf numFmtId="0" fontId="69" fillId="0" borderId="0" xfId="2326" applyFont="1" applyBorder="1" applyAlignment="1">
      <alignment horizontal="center" vertical="center"/>
    </xf>
    <xf numFmtId="0" fontId="69" fillId="0" borderId="0" xfId="2663" applyFont="1" applyBorder="1" applyAlignment="1"/>
    <xf numFmtId="0" fontId="69" fillId="0" borderId="0" xfId="2410" applyFont="1" applyAlignment="1">
      <alignment horizontal="left" indent="1"/>
    </xf>
    <xf numFmtId="0" fontId="69" fillId="0" borderId="0" xfId="2691" applyFont="1" applyBorder="1"/>
    <xf numFmtId="0" fontId="91" fillId="0" borderId="0" xfId="2326" applyFont="1" applyAlignment="1"/>
    <xf numFmtId="0" fontId="69" fillId="0" borderId="0" xfId="2326" applyFont="1"/>
    <xf numFmtId="0" fontId="69" fillId="0" borderId="2" xfId="2410" applyFont="1" applyFill="1" applyBorder="1"/>
    <xf numFmtId="0" fontId="69" fillId="0" borderId="0" xfId="2410" applyFont="1" applyFill="1" applyBorder="1"/>
    <xf numFmtId="0" fontId="69" fillId="0" borderId="0" xfId="1" applyFont="1" applyBorder="1" applyAlignment="1">
      <alignment vertical="center" wrapText="1"/>
    </xf>
    <xf numFmtId="185" fontId="69" fillId="0" borderId="0" xfId="2434" applyNumberFormat="1" applyFont="1" applyFill="1" applyAlignment="1">
      <alignment horizontal="right" indent="1"/>
    </xf>
    <xf numFmtId="185" fontId="91" fillId="0" borderId="0" xfId="2434" applyNumberFormat="1" applyFont="1" applyFill="1" applyAlignment="1">
      <alignment horizontal="right" indent="1"/>
    </xf>
    <xf numFmtId="0" fontId="91" fillId="0" borderId="0" xfId="2410" applyFont="1" applyFill="1" applyBorder="1"/>
    <xf numFmtId="0" fontId="69" fillId="0" borderId="0" xfId="2542" applyFont="1" applyFill="1" applyBorder="1" applyAlignment="1">
      <alignment horizontal="center"/>
    </xf>
    <xf numFmtId="0" fontId="92" fillId="0" borderId="0" xfId="2542" applyFont="1" applyFill="1" applyAlignment="1">
      <alignment horizontal="right"/>
    </xf>
    <xf numFmtId="0" fontId="69" fillId="0" borderId="0" xfId="2542" applyFont="1" applyFill="1"/>
    <xf numFmtId="0" fontId="91" fillId="0" borderId="0" xfId="2410" applyFont="1" applyFill="1" applyBorder="1" applyAlignment="1"/>
    <xf numFmtId="0" fontId="69" fillId="0" borderId="0" xfId="2410" applyFont="1" applyFill="1" applyBorder="1" applyAlignment="1">
      <alignment horizontal="left" wrapText="1" indent="1"/>
    </xf>
    <xf numFmtId="0" fontId="69" fillId="0" borderId="0" xfId="2410" applyFont="1" applyFill="1" applyBorder="1" applyAlignment="1">
      <alignment horizontal="left" indent="1"/>
    </xf>
    <xf numFmtId="0" fontId="69" fillId="0" borderId="0" xfId="2664" applyFont="1" applyFill="1"/>
    <xf numFmtId="0" fontId="91" fillId="0" borderId="0" xfId="2664" applyNumberFormat="1" applyFont="1" applyFill="1" applyAlignment="1">
      <alignment horizontal="left"/>
    </xf>
    <xf numFmtId="0" fontId="69" fillId="0" borderId="0" xfId="2664" applyFont="1" applyFill="1" applyAlignment="1">
      <alignment horizontal="right"/>
    </xf>
    <xf numFmtId="0" fontId="92" fillId="0" borderId="0" xfId="2664" applyFont="1" applyFill="1" applyAlignment="1">
      <alignment horizontal="right"/>
    </xf>
    <xf numFmtId="0" fontId="91" fillId="0" borderId="2" xfId="2664" applyNumberFormat="1" applyFont="1" applyFill="1" applyBorder="1" applyAlignment="1">
      <alignment vertical="center" wrapText="1"/>
    </xf>
    <xf numFmtId="0" fontId="69" fillId="0" borderId="2" xfId="2664" applyNumberFormat="1" applyFont="1" applyFill="1" applyBorder="1" applyAlignment="1">
      <alignment horizontal="center" vertical="center" wrapText="1"/>
    </xf>
    <xf numFmtId="0" fontId="91" fillId="0" borderId="0" xfId="2664" applyNumberFormat="1" applyFont="1" applyFill="1" applyBorder="1" applyAlignment="1">
      <alignment vertical="center" wrapText="1"/>
    </xf>
    <xf numFmtId="0" fontId="69" fillId="0" borderId="0" xfId="2664" applyNumberFormat="1" applyFont="1" applyFill="1" applyBorder="1" applyAlignment="1">
      <alignment horizontal="center" vertical="center" wrapText="1"/>
    </xf>
    <xf numFmtId="0" fontId="69" fillId="0" borderId="1" xfId="2664" applyNumberFormat="1" applyFont="1" applyFill="1" applyBorder="1" applyAlignment="1">
      <alignment horizontal="center" vertical="center" wrapText="1"/>
    </xf>
    <xf numFmtId="185" fontId="91" fillId="0" borderId="0" xfId="2664" applyNumberFormat="1" applyFont="1" applyFill="1" applyBorder="1" applyAlignment="1">
      <alignment horizontal="right" indent="1"/>
    </xf>
    <xf numFmtId="0" fontId="69" fillId="0" borderId="0" xfId="2664" applyFont="1" applyFill="1" applyAlignment="1">
      <alignment horizontal="center" vertical="center" wrapText="1"/>
    </xf>
    <xf numFmtId="0" fontId="91" fillId="0" borderId="0" xfId="0" applyNumberFormat="1" applyFont="1" applyFill="1" applyBorder="1" applyAlignment="1"/>
    <xf numFmtId="0" fontId="91" fillId="0" borderId="0" xfId="2664" applyFont="1" applyFill="1" applyAlignment="1">
      <alignment horizontal="center" vertical="center" wrapText="1"/>
    </xf>
    <xf numFmtId="0" fontId="92" fillId="0" borderId="0" xfId="2664" applyFont="1" applyFill="1" applyAlignment="1">
      <alignment horizontal="center" vertical="center" wrapText="1"/>
    </xf>
    <xf numFmtId="0" fontId="91" fillId="0" borderId="0" xfId="2664" applyFont="1" applyFill="1"/>
    <xf numFmtId="0" fontId="69" fillId="0" borderId="0" xfId="2664" applyFont="1" applyFill="1" applyBorder="1"/>
    <xf numFmtId="0" fontId="91" fillId="0" borderId="0" xfId="2664" applyNumberFormat="1" applyFont="1" applyFill="1" applyAlignment="1">
      <alignment horizontal="left" wrapText="1"/>
    </xf>
    <xf numFmtId="0" fontId="69" fillId="0" borderId="0" xfId="2665" applyFont="1" applyFill="1" applyBorder="1"/>
    <xf numFmtId="0" fontId="69" fillId="0" borderId="1" xfId="2665" applyFont="1" applyFill="1" applyBorder="1"/>
    <xf numFmtId="185" fontId="69" fillId="0" borderId="0" xfId="2665" applyNumberFormat="1" applyFont="1" applyFill="1" applyBorder="1"/>
    <xf numFmtId="0" fontId="69" fillId="0" borderId="0" xfId="2666" applyFont="1" applyFill="1" applyBorder="1" applyAlignment="1">
      <alignment horizontal="centerContinuous"/>
    </xf>
    <xf numFmtId="0" fontId="69" fillId="0" borderId="2" xfId="2666" applyFont="1" applyFill="1" applyBorder="1" applyAlignment="1">
      <alignment horizontal="centerContinuous"/>
    </xf>
    <xf numFmtId="0" fontId="69" fillId="0" borderId="2" xfId="2666" applyFont="1" applyFill="1" applyBorder="1" applyAlignment="1">
      <alignment horizontal="center" vertical="center"/>
    </xf>
    <xf numFmtId="0" fontId="69" fillId="0" borderId="0" xfId="2666" applyFont="1" applyFill="1" applyBorder="1" applyAlignment="1">
      <alignment horizontal="center" vertical="center"/>
    </xf>
    <xf numFmtId="0" fontId="69" fillId="0" borderId="0" xfId="2666" quotePrefix="1" applyFont="1" applyFill="1" applyBorder="1" applyAlignment="1">
      <alignment horizontal="center" vertical="center"/>
    </xf>
    <xf numFmtId="0" fontId="69" fillId="0" borderId="1" xfId="2666" applyFont="1" applyFill="1" applyBorder="1" applyAlignment="1">
      <alignment horizontal="centerContinuous"/>
    </xf>
    <xf numFmtId="0" fontId="69" fillId="0" borderId="1" xfId="2666" applyFont="1" applyFill="1" applyBorder="1" applyAlignment="1">
      <alignment horizontal="center" vertical="center"/>
    </xf>
    <xf numFmtId="0" fontId="69" fillId="0" borderId="0" xfId="2665" applyNumberFormat="1" applyFont="1" applyFill="1" applyBorder="1" applyAlignment="1">
      <alignment horizontal="center"/>
    </xf>
    <xf numFmtId="185" fontId="69" fillId="0" borderId="0" xfId="2664" applyNumberFormat="1" applyFont="1" applyFill="1" applyBorder="1" applyAlignment="1"/>
    <xf numFmtId="201" fontId="69" fillId="0" borderId="0" xfId="2665" applyNumberFormat="1" applyFont="1" applyFill="1" applyBorder="1" applyAlignment="1">
      <alignment horizontal="right" indent="1"/>
    </xf>
    <xf numFmtId="0" fontId="69" fillId="0" borderId="0" xfId="2664" applyNumberFormat="1" applyFont="1" applyFill="1" applyBorder="1" applyAlignment="1">
      <alignment horizontal="left"/>
    </xf>
    <xf numFmtId="0" fontId="69" fillId="0" borderId="0" xfId="2664" applyNumberFormat="1" applyFont="1" applyFill="1" applyBorder="1" applyAlignment="1"/>
    <xf numFmtId="0" fontId="69" fillId="0" borderId="0" xfId="2664" applyNumberFormat="1" applyFont="1" applyFill="1" applyBorder="1" applyAlignment="1">
      <alignment horizontal="left" wrapText="1"/>
    </xf>
    <xf numFmtId="0" fontId="97" fillId="0" borderId="0" xfId="2664" applyNumberFormat="1" applyFont="1" applyFill="1" applyBorder="1" applyAlignment="1">
      <alignment horizontal="left" wrapText="1"/>
    </xf>
    <xf numFmtId="0" fontId="91" fillId="0" borderId="0" xfId="2667" applyFont="1" applyFill="1" applyBorder="1" applyAlignment="1">
      <alignment horizontal="left"/>
    </xf>
    <xf numFmtId="0" fontId="69" fillId="0" borderId="0" xfId="2666" applyFont="1" applyFill="1" applyBorder="1" applyAlignment="1">
      <alignment horizontal="center"/>
    </xf>
    <xf numFmtId="0" fontId="69" fillId="0" borderId="0" xfId="2683" applyFont="1"/>
    <xf numFmtId="185" fontId="69" fillId="0" borderId="0" xfId="2683" applyNumberFormat="1" applyFont="1"/>
    <xf numFmtId="1" fontId="69" fillId="0" borderId="0" xfId="2683" applyNumberFormat="1" applyFont="1"/>
    <xf numFmtId="0" fontId="91" fillId="0" borderId="0" xfId="2684" applyNumberFormat="1" applyFont="1" applyBorder="1" applyAlignment="1"/>
    <xf numFmtId="0" fontId="92" fillId="0" borderId="0" xfId="2683" applyNumberFormat="1" applyFont="1" applyBorder="1" applyAlignment="1">
      <alignment horizontal="right"/>
    </xf>
    <xf numFmtId="0" fontId="69" fillId="0" borderId="2" xfId="2683" applyFont="1" applyBorder="1"/>
    <xf numFmtId="0" fontId="69" fillId="0" borderId="2" xfId="2683" applyNumberFormat="1" applyFont="1" applyBorder="1" applyAlignment="1">
      <alignment horizontal="center" vertical="center" wrapText="1"/>
    </xf>
    <xf numFmtId="0" fontId="69" fillId="0" borderId="0" xfId="2683" applyFont="1" applyBorder="1"/>
    <xf numFmtId="0" fontId="69" fillId="0" borderId="0" xfId="2683" applyFont="1" applyBorder="1" applyAlignment="1">
      <alignment horizontal="center" vertical="center" wrapText="1"/>
    </xf>
    <xf numFmtId="0" fontId="69" fillId="0" borderId="0" xfId="2683" applyNumberFormat="1" applyFont="1" applyBorder="1" applyAlignment="1">
      <alignment horizontal="center" vertical="center" wrapText="1"/>
    </xf>
    <xf numFmtId="0" fontId="91" fillId="0" borderId="0" xfId="2676" applyFont="1" applyBorder="1" applyAlignment="1">
      <alignment horizontal="left"/>
    </xf>
    <xf numFmtId="0" fontId="91" fillId="0" borderId="0" xfId="2676" applyFont="1" applyBorder="1"/>
    <xf numFmtId="185" fontId="91" fillId="0" borderId="0" xfId="2685" applyNumberFormat="1" applyFont="1" applyBorder="1" applyAlignment="1">
      <alignment horizontal="right" indent="2"/>
    </xf>
    <xf numFmtId="0" fontId="69" fillId="0" borderId="0" xfId="2676" applyFont="1" applyBorder="1"/>
    <xf numFmtId="0" fontId="69" fillId="0" borderId="0" xfId="2676" applyFont="1" applyBorder="1" applyAlignment="1">
      <alignment horizontal="left"/>
    </xf>
    <xf numFmtId="185" fontId="97" fillId="0" borderId="0" xfId="2685" applyNumberFormat="1" applyFont="1" applyBorder="1" applyAlignment="1">
      <alignment horizontal="right" indent="1"/>
    </xf>
    <xf numFmtId="185" fontId="97" fillId="0" borderId="0" xfId="2685" applyNumberFormat="1" applyFont="1" applyBorder="1" applyAlignment="1">
      <alignment horizontal="right" indent="2"/>
    </xf>
    <xf numFmtId="0" fontId="69" fillId="0" borderId="0" xfId="2676" applyFont="1" applyBorder="1" applyAlignment="1">
      <alignment horizontal="left" wrapText="1"/>
    </xf>
    <xf numFmtId="0" fontId="69" fillId="0" borderId="0" xfId="2676" applyFont="1" applyBorder="1" applyAlignment="1">
      <alignment wrapText="1"/>
    </xf>
    <xf numFmtId="0" fontId="69" fillId="0" borderId="0" xfId="2676" applyFont="1" applyBorder="1" applyAlignment="1"/>
    <xf numFmtId="185" fontId="69" fillId="0" borderId="0" xfId="2685" applyNumberFormat="1" applyFont="1" applyBorder="1" applyAlignment="1">
      <alignment horizontal="right" indent="2"/>
    </xf>
    <xf numFmtId="0" fontId="92" fillId="0" borderId="0" xfId="2676" applyFont="1" applyBorder="1" applyAlignment="1">
      <alignment horizontal="left"/>
    </xf>
    <xf numFmtId="1" fontId="92" fillId="0" borderId="0" xfId="2685" applyNumberFormat="1" applyFont="1" applyBorder="1" applyAlignment="1">
      <alignment horizontal="right"/>
    </xf>
    <xf numFmtId="1" fontId="98" fillId="0" borderId="0" xfId="2685" applyNumberFormat="1" applyFont="1" applyBorder="1" applyAlignment="1">
      <alignment horizontal="right"/>
    </xf>
    <xf numFmtId="185" fontId="98" fillId="0" borderId="0" xfId="2685" applyNumberFormat="1" applyFont="1" applyBorder="1" applyAlignment="1">
      <alignment horizontal="right" indent="1"/>
    </xf>
    <xf numFmtId="0" fontId="69" fillId="0" borderId="0" xfId="2688" applyFont="1" applyFill="1" applyBorder="1" applyAlignment="1">
      <alignment horizontal="left" indent="1"/>
    </xf>
    <xf numFmtId="185" fontId="69" fillId="0" borderId="0" xfId="2685" applyNumberFormat="1" applyFont="1" applyBorder="1" applyAlignment="1">
      <alignment horizontal="right"/>
    </xf>
    <xf numFmtId="1" fontId="69" fillId="0" borderId="0" xfId="2685" applyNumberFormat="1" applyFont="1" applyBorder="1" applyAlignment="1">
      <alignment horizontal="right"/>
    </xf>
    <xf numFmtId="0" fontId="92" fillId="0" borderId="0" xfId="2676" applyFont="1" applyBorder="1"/>
    <xf numFmtId="185" fontId="69" fillId="0" borderId="0" xfId="2683" applyNumberFormat="1" applyFont="1" applyFill="1" applyBorder="1" applyAlignment="1">
      <alignment horizontal="right"/>
    </xf>
    <xf numFmtId="185" fontId="69" fillId="0" borderId="0" xfId="2683" applyNumberFormat="1" applyFont="1" applyAlignment="1">
      <alignment horizontal="right" indent="1"/>
    </xf>
    <xf numFmtId="0" fontId="69" fillId="0" borderId="0" xfId="2667" applyFont="1" applyBorder="1"/>
    <xf numFmtId="0" fontId="69" fillId="0" borderId="0" xfId="2667" applyFont="1" applyFill="1" applyBorder="1" applyAlignment="1">
      <alignment horizontal="left" indent="1"/>
    </xf>
    <xf numFmtId="1" fontId="69" fillId="0" borderId="0" xfId="2683" applyNumberFormat="1" applyFont="1" applyFill="1" applyBorder="1" applyAlignment="1">
      <alignment horizontal="right"/>
    </xf>
    <xf numFmtId="1" fontId="69" fillId="0" borderId="0" xfId="2683" applyNumberFormat="1" applyFont="1" applyFill="1" applyAlignment="1">
      <alignment horizontal="right"/>
    </xf>
    <xf numFmtId="0" fontId="69" fillId="0" borderId="0" xfId="2683" applyFont="1" applyFill="1"/>
    <xf numFmtId="0" fontId="69" fillId="0" borderId="1" xfId="2683" applyNumberFormat="1" applyFont="1" applyBorder="1" applyAlignment="1">
      <alignment horizontal="center" vertical="center" wrapText="1"/>
    </xf>
    <xf numFmtId="0" fontId="91" fillId="0" borderId="0" xfId="2670" applyNumberFormat="1" applyFont="1" applyFill="1" applyBorder="1"/>
    <xf numFmtId="0" fontId="69" fillId="0" borderId="0" xfId="2670" applyFont="1" applyFill="1" applyBorder="1"/>
    <xf numFmtId="185" fontId="98" fillId="0" borderId="0" xfId="2685" applyNumberFormat="1" applyFont="1" applyBorder="1" applyAlignment="1">
      <alignment horizontal="right" indent="2"/>
    </xf>
    <xf numFmtId="0" fontId="69" fillId="0" borderId="0" xfId="2674" applyFont="1" applyFill="1" applyBorder="1"/>
    <xf numFmtId="1" fontId="69" fillId="0" borderId="0" xfId="2685" applyNumberFormat="1" applyFont="1" applyBorder="1" applyAlignment="1">
      <alignment horizontal="right" indent="1"/>
    </xf>
    <xf numFmtId="1" fontId="97" fillId="0" borderId="0" xfId="2685" applyNumberFormat="1" applyFont="1" applyBorder="1" applyAlignment="1">
      <alignment horizontal="right" indent="1"/>
    </xf>
    <xf numFmtId="0" fontId="69" fillId="0" borderId="0" xfId="2689" applyFont="1" applyFill="1"/>
    <xf numFmtId="0" fontId="91" fillId="0" borderId="0" xfId="2670" applyFont="1" applyFill="1" applyBorder="1"/>
    <xf numFmtId="1" fontId="69" fillId="0" borderId="0" xfId="2683" applyNumberFormat="1" applyFont="1" applyFill="1" applyAlignment="1">
      <alignment horizontal="right" indent="1"/>
    </xf>
    <xf numFmtId="185" fontId="69" fillId="0" borderId="0" xfId="2683" applyNumberFormat="1" applyFont="1" applyAlignment="1">
      <alignment horizontal="right" indent="2"/>
    </xf>
    <xf numFmtId="0" fontId="69" fillId="0" borderId="0" xfId="2539" applyFont="1" applyFill="1" applyBorder="1" applyAlignment="1">
      <alignment horizontal="left" indent="1"/>
    </xf>
    <xf numFmtId="185" fontId="69" fillId="0" borderId="0" xfId="2683" applyNumberFormat="1" applyFont="1" applyFill="1" applyBorder="1" applyAlignment="1">
      <alignment horizontal="right" indent="1"/>
    </xf>
    <xf numFmtId="1" fontId="69" fillId="0" borderId="0" xfId="2683" applyNumberFormat="1" applyFont="1" applyFill="1" applyBorder="1" applyAlignment="1">
      <alignment horizontal="right" indent="1"/>
    </xf>
    <xf numFmtId="0" fontId="69" fillId="0" borderId="0" xfId="0" applyFont="1" applyBorder="1" applyAlignment="1">
      <alignment wrapText="1"/>
    </xf>
    <xf numFmtId="0" fontId="99" fillId="0" borderId="0" xfId="0" applyFont="1" applyBorder="1" applyAlignment="1">
      <alignment wrapText="1"/>
    </xf>
    <xf numFmtId="0" fontId="69" fillId="0" borderId="0" xfId="0" quotePrefix="1" applyFont="1" applyBorder="1" applyAlignment="1">
      <alignment wrapText="1"/>
    </xf>
    <xf numFmtId="0" fontId="91" fillId="0" borderId="0" xfId="2676" applyFont="1" applyBorder="1" applyAlignment="1"/>
    <xf numFmtId="0" fontId="69" fillId="0" borderId="0" xfId="2670" applyFont="1" applyFill="1" applyBorder="1" applyAlignment="1"/>
    <xf numFmtId="0" fontId="69" fillId="0" borderId="0" xfId="2674" applyFont="1" applyFill="1" applyBorder="1" applyAlignment="1"/>
    <xf numFmtId="0" fontId="92" fillId="0" borderId="1" xfId="2683" applyNumberFormat="1" applyFont="1" applyBorder="1" applyAlignment="1">
      <alignment horizontal="right" vertical="center"/>
    </xf>
    <xf numFmtId="0" fontId="69" fillId="0" borderId="0" xfId="2683" applyFont="1" applyAlignment="1">
      <alignment vertical="center"/>
    </xf>
    <xf numFmtId="0" fontId="91" fillId="0" borderId="0" xfId="2673" applyFont="1" applyBorder="1" applyAlignment="1"/>
    <xf numFmtId="0" fontId="91" fillId="0" borderId="0" xfId="2667" applyFont="1" applyBorder="1" applyAlignment="1">
      <alignment horizontal="left"/>
    </xf>
    <xf numFmtId="0" fontId="91" fillId="0" borderId="0" xfId="2673" applyFont="1" applyBorder="1" applyAlignment="1">
      <alignment horizontal="center"/>
    </xf>
    <xf numFmtId="0" fontId="69" fillId="0" borderId="0" xfId="2673" applyFont="1" applyBorder="1"/>
    <xf numFmtId="0" fontId="94" fillId="0" borderId="0" xfId="0" applyFont="1" applyBorder="1" applyAlignment="1">
      <alignment wrapText="1"/>
    </xf>
    <xf numFmtId="0" fontId="69" fillId="0" borderId="1" xfId="2673" applyFont="1" applyBorder="1"/>
    <xf numFmtId="0" fontId="92" fillId="0" borderId="0" xfId="2673" applyFont="1" applyBorder="1" applyAlignment="1">
      <alignment horizontal="right"/>
    </xf>
    <xf numFmtId="0" fontId="69" fillId="0" borderId="0" xfId="2673" applyFont="1" applyBorder="1" applyAlignment="1"/>
    <xf numFmtId="0" fontId="94" fillId="0" borderId="2" xfId="0" applyFont="1" applyBorder="1" applyAlignment="1">
      <alignment horizontal="center" vertical="center" wrapText="1"/>
    </xf>
    <xf numFmtId="185" fontId="69" fillId="0" borderId="0" xfId="2673" applyNumberFormat="1" applyFont="1" applyBorder="1" applyAlignment="1">
      <alignment horizontal="right" indent="1"/>
    </xf>
    <xf numFmtId="185" fontId="69" fillId="0" borderId="0" xfId="2673" applyNumberFormat="1" applyFont="1" applyBorder="1" applyAlignment="1">
      <alignment horizontal="right" indent="3"/>
    </xf>
    <xf numFmtId="0" fontId="94" fillId="0" borderId="0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2" fillId="0" borderId="0" xfId="2673" applyFont="1" applyBorder="1" applyAlignment="1"/>
    <xf numFmtId="0" fontId="94" fillId="0" borderId="0" xfId="0" applyFont="1" applyAlignment="1">
      <alignment wrapText="1"/>
    </xf>
    <xf numFmtId="0" fontId="99" fillId="0" borderId="0" xfId="2673" applyFont="1" applyBorder="1" applyAlignment="1"/>
    <xf numFmtId="0" fontId="92" fillId="0" borderId="0" xfId="2673" quotePrefix="1" applyFont="1" applyBorder="1" applyAlignment="1">
      <alignment horizontal="left"/>
    </xf>
    <xf numFmtId="0" fontId="69" fillId="0" borderId="0" xfId="2673" applyFont="1" applyBorder="1" applyAlignment="1">
      <alignment horizontal="left"/>
    </xf>
    <xf numFmtId="1" fontId="69" fillId="0" borderId="0" xfId="2668" applyNumberFormat="1" applyFont="1" applyAlignment="1">
      <alignment horizontal="right"/>
    </xf>
    <xf numFmtId="2" fontId="69" fillId="0" borderId="0" xfId="0" applyNumberFormat="1" applyFont="1" applyBorder="1" applyAlignment="1"/>
    <xf numFmtId="2" fontId="69" fillId="0" borderId="0" xfId="0" applyNumberFormat="1" applyFont="1" applyBorder="1" applyAlignment="1">
      <alignment wrapText="1"/>
    </xf>
    <xf numFmtId="0" fontId="69" fillId="0" borderId="0" xfId="0" applyFont="1" applyBorder="1" applyAlignment="1"/>
    <xf numFmtId="0" fontId="91" fillId="0" borderId="0" xfId="2673" applyFont="1" applyBorder="1"/>
    <xf numFmtId="0" fontId="69" fillId="0" borderId="0" xfId="2671" applyFont="1" applyBorder="1"/>
    <xf numFmtId="0" fontId="69" fillId="0" borderId="0" xfId="2682" applyFont="1"/>
    <xf numFmtId="0" fontId="69" fillId="0" borderId="2" xfId="2671" applyFont="1" applyBorder="1"/>
    <xf numFmtId="0" fontId="91" fillId="0" borderId="0" xfId="2671" applyFont="1" applyBorder="1" applyAlignment="1">
      <alignment horizontal="left"/>
    </xf>
    <xf numFmtId="0" fontId="92" fillId="0" borderId="0" xfId="2671" applyFont="1" applyBorder="1" applyAlignment="1">
      <alignment horizontal="right"/>
    </xf>
    <xf numFmtId="0" fontId="69" fillId="0" borderId="0" xfId="2671" applyNumberFormat="1" applyFont="1" applyBorder="1" applyAlignment="1">
      <alignment horizontal="center" vertical="center"/>
    </xf>
    <xf numFmtId="0" fontId="69" fillId="0" borderId="0" xfId="2671" quotePrefix="1" applyNumberFormat="1" applyFont="1" applyBorder="1" applyAlignment="1">
      <alignment horizontal="center" vertical="center"/>
    </xf>
    <xf numFmtId="0" fontId="69" fillId="0" borderId="0" xfId="2671" applyFont="1" applyBorder="1" applyAlignment="1">
      <alignment vertical="center"/>
    </xf>
    <xf numFmtId="0" fontId="69" fillId="0" borderId="0" xfId="2671" applyFont="1" applyBorder="1" applyAlignment="1">
      <alignment horizontal="center" vertical="center"/>
    </xf>
    <xf numFmtId="0" fontId="69" fillId="0" borderId="1" xfId="2682" applyFont="1" applyBorder="1" applyAlignment="1">
      <alignment vertical="center"/>
    </xf>
    <xf numFmtId="0" fontId="69" fillId="0" borderId="1" xfId="2682" applyFont="1" applyBorder="1" applyAlignment="1">
      <alignment horizontal="right" vertical="center"/>
    </xf>
    <xf numFmtId="2" fontId="69" fillId="0" borderId="0" xfId="2682" applyNumberFormat="1" applyFont="1"/>
    <xf numFmtId="2" fontId="69" fillId="0" borderId="0" xfId="2682" applyNumberFormat="1" applyFont="1" applyAlignment="1">
      <alignment horizontal="right" indent="1"/>
    </xf>
    <xf numFmtId="0" fontId="69" fillId="0" borderId="0" xfId="2671" applyFont="1" applyBorder="1" applyAlignment="1"/>
    <xf numFmtId="0" fontId="99" fillId="0" borderId="0" xfId="2671" applyFont="1" applyBorder="1" applyAlignment="1"/>
    <xf numFmtId="2" fontId="91" fillId="0" borderId="0" xfId="2675" applyNumberFormat="1" applyFont="1" applyBorder="1" applyAlignment="1">
      <alignment horizontal="right"/>
    </xf>
    <xf numFmtId="185" fontId="91" fillId="0" borderId="0" xfId="2671" applyNumberFormat="1" applyFont="1" applyBorder="1" applyAlignment="1">
      <alignment horizontal="center"/>
    </xf>
    <xf numFmtId="0" fontId="91" fillId="0" borderId="0" xfId="2326" applyNumberFormat="1" applyFont="1" applyFill="1" applyBorder="1" applyAlignment="1"/>
    <xf numFmtId="0" fontId="69" fillId="0" borderId="0" xfId="2326" applyFont="1" applyFill="1"/>
    <xf numFmtId="0" fontId="69" fillId="0" borderId="1" xfId="2326" applyFont="1" applyFill="1" applyBorder="1"/>
    <xf numFmtId="0" fontId="91" fillId="0" borderId="0" xfId="2326" applyFont="1" applyFill="1"/>
    <xf numFmtId="0" fontId="91" fillId="0" borderId="0" xfId="2672" applyNumberFormat="1" applyFont="1" applyBorder="1" applyAlignment="1"/>
    <xf numFmtId="0" fontId="94" fillId="0" borderId="0" xfId="2686" applyFont="1"/>
    <xf numFmtId="0" fontId="69" fillId="0" borderId="0" xfId="2681" applyFont="1" applyBorder="1" applyAlignment="1">
      <alignment horizontal="left"/>
    </xf>
    <xf numFmtId="0" fontId="69" fillId="0" borderId="0" xfId="2681" applyFont="1" applyBorder="1"/>
    <xf numFmtId="0" fontId="69" fillId="0" borderId="0" xfId="2681" applyFont="1" applyBorder="1" applyAlignment="1">
      <alignment horizontal="center"/>
    </xf>
    <xf numFmtId="0" fontId="92" fillId="0" borderId="0" xfId="2681" applyNumberFormat="1" applyFont="1" applyBorder="1" applyAlignment="1">
      <alignment horizontal="right"/>
    </xf>
    <xf numFmtId="0" fontId="69" fillId="0" borderId="2" xfId="2681" applyFont="1" applyBorder="1" applyAlignment="1">
      <alignment vertical="center" wrapText="1"/>
    </xf>
    <xf numFmtId="0" fontId="94" fillId="0" borderId="2" xfId="2668" applyFont="1" applyBorder="1" applyAlignment="1">
      <alignment horizontal="center" vertical="center" wrapText="1"/>
    </xf>
    <xf numFmtId="0" fontId="69" fillId="0" borderId="0" xfId="2681" applyFont="1" applyBorder="1" applyAlignment="1">
      <alignment vertical="center" wrapText="1"/>
    </xf>
    <xf numFmtId="0" fontId="94" fillId="0" borderId="0" xfId="2668" applyFont="1" applyBorder="1" applyAlignment="1">
      <alignment horizontal="center" vertical="center" wrapText="1"/>
    </xf>
    <xf numFmtId="0" fontId="69" fillId="0" borderId="0" xfId="2681" applyFont="1" applyBorder="1" applyAlignment="1">
      <alignment horizontal="center" vertical="top" wrapText="1"/>
    </xf>
    <xf numFmtId="1" fontId="69" fillId="0" borderId="0" xfId="2677" applyNumberFormat="1" applyFont="1" applyFill="1" applyBorder="1" applyAlignment="1">
      <alignment horizontal="center" vertical="top" wrapText="1"/>
    </xf>
    <xf numFmtId="0" fontId="69" fillId="0" borderId="0" xfId="2673" applyFont="1" applyBorder="1" applyAlignment="1">
      <alignment horizontal="center" vertical="top" wrapText="1"/>
    </xf>
    <xf numFmtId="0" fontId="91" fillId="0" borderId="0" xfId="2679" applyNumberFormat="1" applyFont="1" applyBorder="1" applyAlignment="1">
      <alignment horizontal="left"/>
    </xf>
    <xf numFmtId="0" fontId="91" fillId="0" borderId="0" xfId="2679" applyNumberFormat="1" applyFont="1" applyBorder="1" applyAlignment="1">
      <alignment horizontal="left" wrapText="1"/>
    </xf>
    <xf numFmtId="0" fontId="69" fillId="0" borderId="0" xfId="2679" applyFont="1" applyBorder="1" applyAlignment="1">
      <alignment horizontal="left"/>
    </xf>
    <xf numFmtId="0" fontId="69" fillId="0" borderId="0" xfId="2679" applyNumberFormat="1" applyFont="1" applyBorder="1" applyAlignment="1">
      <alignment horizontal="left"/>
    </xf>
    <xf numFmtId="0" fontId="91" fillId="0" borderId="0" xfId="2679" applyNumberFormat="1" applyFont="1" applyBorder="1" applyAlignment="1"/>
    <xf numFmtId="0" fontId="69" fillId="0" borderId="0" xfId="2679" applyFont="1" applyBorder="1" applyAlignment="1"/>
    <xf numFmtId="0" fontId="94" fillId="0" borderId="0" xfId="2686" applyFont="1" applyFill="1"/>
    <xf numFmtId="0" fontId="94" fillId="0" borderId="0" xfId="2437" applyFont="1"/>
    <xf numFmtId="0" fontId="69" fillId="0" borderId="0" xfId="2672" applyFont="1" applyBorder="1" applyAlignment="1">
      <alignment vertical="center"/>
    </xf>
    <xf numFmtId="0" fontId="69" fillId="0" borderId="0" xfId="2679" applyNumberFormat="1" applyFont="1" applyBorder="1" applyAlignment="1"/>
    <xf numFmtId="0" fontId="96" fillId="0" borderId="0" xfId="2668" applyFont="1"/>
    <xf numFmtId="0" fontId="94" fillId="0" borderId="0" xfId="2668" applyFont="1"/>
    <xf numFmtId="0" fontId="94" fillId="0" borderId="2" xfId="2668" applyFont="1" applyBorder="1"/>
    <xf numFmtId="0" fontId="100" fillId="0" borderId="2" xfId="0" applyFont="1" applyBorder="1" applyAlignment="1">
      <alignment horizontal="center" vertical="center" wrapText="1"/>
    </xf>
    <xf numFmtId="0" fontId="94" fillId="0" borderId="0" xfId="2668" applyFont="1" applyBorder="1"/>
    <xf numFmtId="0" fontId="100" fillId="0" borderId="1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94" fillId="0" borderId="0" xfId="2668" applyFont="1" applyAlignment="1">
      <alignment horizontal="center"/>
    </xf>
    <xf numFmtId="49" fontId="94" fillId="0" borderId="0" xfId="0" applyNumberFormat="1" applyFont="1" applyFill="1" applyBorder="1" applyAlignment="1">
      <alignment horizontal="left" wrapText="1" indent="1"/>
    </xf>
    <xf numFmtId="3" fontId="69" fillId="0" borderId="0" xfId="2665" applyNumberFormat="1" applyFont="1" applyFill="1" applyBorder="1"/>
    <xf numFmtId="3" fontId="69" fillId="0" borderId="0" xfId="2664" applyNumberFormat="1" applyFont="1" applyFill="1" applyBorder="1" applyAlignment="1">
      <alignment horizontal="right" indent="1"/>
    </xf>
    <xf numFmtId="3" fontId="102" fillId="0" borderId="0" xfId="2685" applyNumberFormat="1" applyFont="1" applyBorder="1" applyAlignment="1">
      <alignment horizontal="right"/>
    </xf>
    <xf numFmtId="0" fontId="69" fillId="0" borderId="0" xfId="2683" applyFont="1" applyAlignment="1">
      <alignment horizontal="center"/>
    </xf>
    <xf numFmtId="3" fontId="69" fillId="0" borderId="0" xfId="2683" applyNumberFormat="1" applyFont="1"/>
    <xf numFmtId="3" fontId="91" fillId="0" borderId="0" xfId="2683" applyNumberFormat="1" applyFont="1"/>
    <xf numFmtId="4" fontId="69" fillId="0" borderId="0" xfId="2683" applyNumberFormat="1" applyFont="1" applyFill="1" applyAlignment="1">
      <alignment horizontal="right" indent="1"/>
    </xf>
    <xf numFmtId="4" fontId="69" fillId="0" borderId="0" xfId="2683" applyNumberFormat="1" applyFont="1" applyAlignment="1">
      <alignment horizontal="right" indent="2"/>
    </xf>
    <xf numFmtId="4" fontId="69" fillId="0" borderId="0" xfId="2683" applyNumberFormat="1" applyFont="1" applyFill="1" applyBorder="1" applyAlignment="1">
      <alignment horizontal="right" indent="1"/>
    </xf>
    <xf numFmtId="4" fontId="69" fillId="0" borderId="0" xfId="2683" applyNumberFormat="1" applyFont="1"/>
    <xf numFmtId="2" fontId="69" fillId="0" borderId="0" xfId="2410" applyNumberFormat="1" applyFont="1" applyFill="1"/>
    <xf numFmtId="3" fontId="69" fillId="0" borderId="0" xfId="2690" applyNumberFormat="1" applyFont="1" applyFill="1" applyBorder="1" applyAlignment="1">
      <alignment horizontal="right" indent="1"/>
    </xf>
    <xf numFmtId="4" fontId="69" fillId="0" borderId="0" xfId="2690" applyNumberFormat="1" applyFont="1" applyFill="1" applyBorder="1" applyAlignment="1">
      <alignment horizontal="right" indent="1"/>
    </xf>
    <xf numFmtId="3" fontId="92" fillId="0" borderId="0" xfId="2690" applyNumberFormat="1" applyFont="1" applyFill="1" applyBorder="1" applyAlignment="1">
      <alignment horizontal="right" indent="1"/>
    </xf>
    <xf numFmtId="2" fontId="69" fillId="0" borderId="0" xfId="2690" applyNumberFormat="1" applyFont="1" applyFill="1" applyBorder="1" applyAlignment="1">
      <alignment horizontal="right" indent="2"/>
    </xf>
    <xf numFmtId="2" fontId="69" fillId="0" borderId="0" xfId="2664" applyNumberFormat="1" applyFont="1" applyFill="1" applyBorder="1" applyAlignment="1">
      <alignment horizontal="right" indent="1"/>
    </xf>
    <xf numFmtId="3" fontId="69" fillId="0" borderId="0" xfId="2664" applyNumberFormat="1" applyFont="1" applyFill="1" applyBorder="1" applyAlignment="1"/>
    <xf numFmtId="4" fontId="69" fillId="0" borderId="0" xfId="2664" applyNumberFormat="1" applyFont="1" applyFill="1" applyBorder="1" applyAlignment="1">
      <alignment horizontal="right" indent="1"/>
    </xf>
    <xf numFmtId="4" fontId="69" fillId="0" borderId="0" xfId="2664" applyNumberFormat="1" applyFont="1" applyFill="1" applyBorder="1" applyAlignment="1">
      <alignment horizontal="right" indent="2"/>
    </xf>
    <xf numFmtId="3" fontId="69" fillId="0" borderId="0" xfId="2683" applyNumberFormat="1" applyFont="1" applyAlignment="1">
      <alignment horizontal="right"/>
    </xf>
    <xf numFmtId="3" fontId="69" fillId="0" borderId="0" xfId="2673" applyNumberFormat="1" applyFont="1" applyBorder="1" applyAlignment="1"/>
    <xf numFmtId="3" fontId="96" fillId="0" borderId="0" xfId="0" applyNumberFormat="1" applyFont="1" applyAlignment="1">
      <alignment wrapText="1"/>
    </xf>
    <xf numFmtId="3" fontId="91" fillId="0" borderId="0" xfId="2673" applyNumberFormat="1" applyFont="1" applyBorder="1" applyAlignment="1">
      <alignment horizontal="right" indent="1"/>
    </xf>
    <xf numFmtId="0" fontId="69" fillId="0" borderId="0" xfId="2673" applyFont="1" applyBorder="1" applyAlignment="1">
      <alignment horizontal="right" indent="1"/>
    </xf>
    <xf numFmtId="0" fontId="69" fillId="0" borderId="0" xfId="1" applyFont="1" applyBorder="1" applyAlignment="1">
      <alignment horizontal="center" vertical="center" wrapText="1"/>
    </xf>
    <xf numFmtId="0" fontId="93" fillId="0" borderId="0" xfId="2673" applyFont="1" applyBorder="1" applyAlignment="1">
      <alignment horizontal="center"/>
    </xf>
    <xf numFmtId="3" fontId="69" fillId="0" borderId="0" xfId="2410" applyNumberFormat="1" applyFont="1" applyFill="1"/>
    <xf numFmtId="3" fontId="91" fillId="0" borderId="0" xfId="2673" applyNumberFormat="1" applyFont="1" applyBorder="1" applyAlignment="1"/>
    <xf numFmtId="0" fontId="69" fillId="0" borderId="0" xfId="2673" applyFont="1" applyBorder="1" applyAlignment="1">
      <alignment horizontal="center"/>
    </xf>
    <xf numFmtId="3" fontId="91" fillId="0" borderId="0" xfId="2673" applyNumberFormat="1" applyFont="1" applyBorder="1" applyAlignment="1">
      <alignment horizontal="right"/>
    </xf>
    <xf numFmtId="3" fontId="69" fillId="0" borderId="0" xfId="2673" applyNumberFormat="1" applyFont="1" applyBorder="1" applyAlignment="1">
      <alignment horizontal="right"/>
    </xf>
    <xf numFmtId="3" fontId="94" fillId="0" borderId="0" xfId="0" applyNumberFormat="1" applyFont="1" applyAlignment="1">
      <alignment wrapText="1"/>
    </xf>
    <xf numFmtId="2" fontId="69" fillId="0" borderId="0" xfId="1" applyNumberFormat="1" applyFont="1" applyBorder="1" applyAlignment="1">
      <alignment horizontal="right" wrapText="1"/>
    </xf>
    <xf numFmtId="2" fontId="91" fillId="0" borderId="0" xfId="1" applyNumberFormat="1" applyFont="1" applyBorder="1" applyAlignment="1">
      <alignment horizontal="right" wrapText="1"/>
    </xf>
    <xf numFmtId="2" fontId="69" fillId="0" borderId="0" xfId="2673" applyNumberFormat="1" applyFont="1" applyBorder="1" applyAlignment="1"/>
    <xf numFmtId="2" fontId="91" fillId="0" borderId="0" xfId="2673" applyNumberFormat="1" applyFont="1" applyBorder="1" applyAlignment="1"/>
    <xf numFmtId="2" fontId="91" fillId="0" borderId="0" xfId="1" applyNumberFormat="1" applyFont="1" applyBorder="1" applyAlignment="1">
      <alignment horizontal="right" wrapText="1" indent="1"/>
    </xf>
    <xf numFmtId="2" fontId="69" fillId="0" borderId="0" xfId="1" applyNumberFormat="1" applyFont="1" applyBorder="1" applyAlignment="1">
      <alignment horizontal="right" wrapText="1" indent="1"/>
    </xf>
    <xf numFmtId="2" fontId="91" fillId="0" borderId="0" xfId="1" applyNumberFormat="1" applyFont="1" applyBorder="1" applyAlignment="1">
      <alignment horizontal="right" wrapText="1" indent="2"/>
    </xf>
    <xf numFmtId="2" fontId="69" fillId="0" borderId="0" xfId="1" applyNumberFormat="1" applyFont="1" applyBorder="1" applyAlignment="1">
      <alignment horizontal="right" wrapText="1" indent="2"/>
    </xf>
    <xf numFmtId="3" fontId="69" fillId="0" borderId="0" xfId="2326" applyNumberFormat="1" applyFont="1" applyFill="1"/>
    <xf numFmtId="4" fontId="69" fillId="0" borderId="0" xfId="2326" applyNumberFormat="1" applyFont="1" applyFill="1"/>
    <xf numFmtId="3" fontId="91" fillId="0" borderId="0" xfId="2326" applyNumberFormat="1" applyFont="1" applyFill="1"/>
    <xf numFmtId="3" fontId="69" fillId="0" borderId="0" xfId="2326" applyNumberFormat="1" applyFont="1" applyFill="1" applyAlignment="1">
      <alignment horizontal="right"/>
    </xf>
    <xf numFmtId="3" fontId="91" fillId="0" borderId="0" xfId="2681" applyNumberFormat="1" applyFont="1" applyBorder="1" applyAlignment="1">
      <alignment horizontal="right" indent="1"/>
    </xf>
    <xf numFmtId="3" fontId="69" fillId="0" borderId="0" xfId="2681" applyNumberFormat="1" applyFont="1" applyFill="1" applyBorder="1" applyAlignment="1">
      <alignment horizontal="right" indent="1"/>
    </xf>
    <xf numFmtId="3" fontId="69" fillId="0" borderId="0" xfId="2681" applyNumberFormat="1" applyFont="1" applyBorder="1" applyAlignment="1">
      <alignment horizontal="right" indent="1"/>
    </xf>
    <xf numFmtId="3" fontId="91" fillId="0" borderId="0" xfId="2681" applyNumberFormat="1" applyFont="1" applyFill="1" applyBorder="1" applyAlignment="1">
      <alignment horizontal="right" indent="1"/>
    </xf>
    <xf numFmtId="3" fontId="94" fillId="0" borderId="0" xfId="2686" applyNumberFormat="1" applyFont="1"/>
    <xf numFmtId="3" fontId="69" fillId="0" borderId="0" xfId="2681" applyNumberFormat="1" applyFont="1" applyBorder="1"/>
    <xf numFmtId="4" fontId="69" fillId="0" borderId="0" xfId="2681" applyNumberFormat="1" applyFont="1" applyBorder="1" applyAlignment="1">
      <alignment horizontal="right" indent="1"/>
    </xf>
    <xf numFmtId="4" fontId="94" fillId="0" borderId="0" xfId="2686" applyNumberFormat="1" applyFont="1"/>
    <xf numFmtId="4" fontId="69" fillId="0" borderId="0" xfId="2681" applyNumberFormat="1" applyFont="1" applyBorder="1"/>
    <xf numFmtId="4" fontId="91" fillId="0" borderId="0" xfId="2681" applyNumberFormat="1" applyFont="1" applyBorder="1" applyAlignment="1">
      <alignment horizontal="right" indent="2"/>
    </xf>
    <xf numFmtId="3" fontId="94" fillId="0" borderId="0" xfId="2686" applyNumberFormat="1" applyFont="1" applyFill="1"/>
    <xf numFmtId="3" fontId="94" fillId="0" borderId="0" xfId="2686" applyNumberFormat="1" applyFont="1" applyAlignment="1">
      <alignment horizontal="right" indent="1"/>
    </xf>
    <xf numFmtId="3" fontId="69" fillId="0" borderId="0" xfId="2681" applyNumberFormat="1" applyFont="1" applyBorder="1" applyAlignment="1">
      <alignment horizontal="right" indent="2"/>
    </xf>
    <xf numFmtId="2" fontId="69" fillId="0" borderId="0" xfId="2683" applyNumberFormat="1" applyFont="1"/>
    <xf numFmtId="3" fontId="69" fillId="0" borderId="0" xfId="2672" applyNumberFormat="1" applyFont="1"/>
    <xf numFmtId="0" fontId="69" fillId="0" borderId="0" xfId="2672" applyFont="1" applyAlignment="1">
      <alignment horizontal="center"/>
    </xf>
    <xf numFmtId="4" fontId="69" fillId="0" borderId="0" xfId="2672" applyNumberFormat="1" applyFont="1"/>
    <xf numFmtId="3" fontId="91" fillId="0" borderId="0" xfId="2672" applyNumberFormat="1" applyFont="1"/>
    <xf numFmtId="4" fontId="91" fillId="0" borderId="0" xfId="2672" applyNumberFormat="1" applyFont="1"/>
    <xf numFmtId="0" fontId="91" fillId="0" borderId="0" xfId="2672" applyFont="1"/>
    <xf numFmtId="4" fontId="91" fillId="0" borderId="0" xfId="2664" applyNumberFormat="1" applyFont="1" applyFill="1" applyBorder="1" applyAlignment="1">
      <alignment horizontal="right" indent="3"/>
    </xf>
    <xf numFmtId="4" fontId="69" fillId="0" borderId="0" xfId="2664" applyNumberFormat="1" applyFont="1" applyFill="1" applyBorder="1" applyAlignment="1">
      <alignment horizontal="right" indent="3"/>
    </xf>
    <xf numFmtId="0" fontId="69" fillId="0" borderId="0" xfId="2682" applyFont="1" applyBorder="1" applyAlignment="1"/>
    <xf numFmtId="2" fontId="69" fillId="0" borderId="0" xfId="2682" applyNumberFormat="1" applyFont="1" applyBorder="1" applyAlignment="1"/>
    <xf numFmtId="2" fontId="69" fillId="0" borderId="0" xfId="2682" applyNumberFormat="1" applyFont="1" applyBorder="1" applyAlignment="1">
      <alignment horizontal="right"/>
    </xf>
    <xf numFmtId="2" fontId="69" fillId="0" borderId="0" xfId="2665" applyNumberFormat="1" applyFont="1" applyFill="1" applyBorder="1"/>
    <xf numFmtId="0" fontId="69" fillId="0" borderId="1" xfId="1" applyFont="1" applyBorder="1" applyAlignment="1">
      <alignment horizontal="center" vertical="center" wrapText="1"/>
    </xf>
    <xf numFmtId="0" fontId="96" fillId="0" borderId="0" xfId="2410" applyFont="1"/>
    <xf numFmtId="0" fontId="94" fillId="0" borderId="0" xfId="2410" applyFont="1" applyAlignment="1">
      <alignment horizontal="left" indent="1"/>
    </xf>
    <xf numFmtId="49" fontId="96" fillId="0" borderId="0" xfId="0" applyNumberFormat="1" applyFont="1" applyBorder="1" applyAlignment="1">
      <alignment wrapText="1"/>
    </xf>
    <xf numFmtId="49" fontId="94" fillId="0" borderId="0" xfId="0" applyNumberFormat="1" applyFont="1" applyBorder="1" applyAlignment="1">
      <alignment horizontal="left" wrapText="1" indent="1"/>
    </xf>
    <xf numFmtId="0" fontId="31" fillId="0" borderId="0" xfId="0" applyFont="1" applyFill="1"/>
    <xf numFmtId="0" fontId="69" fillId="0" borderId="1" xfId="0" applyFont="1" applyFill="1" applyBorder="1"/>
    <xf numFmtId="0" fontId="92" fillId="0" borderId="1" xfId="0" applyFont="1" applyFill="1" applyBorder="1" applyAlignment="1">
      <alignment horizontal="right"/>
    </xf>
    <xf numFmtId="0" fontId="69" fillId="0" borderId="0" xfId="1" applyFont="1" applyBorder="1" applyAlignment="1">
      <alignment horizontal="center" vertical="center" wrapText="1"/>
    </xf>
    <xf numFmtId="3" fontId="101" fillId="0" borderId="0" xfId="2683" applyNumberFormat="1" applyFont="1" applyBorder="1"/>
    <xf numFmtId="3" fontId="102" fillId="0" borderId="0" xfId="2683" applyNumberFormat="1" applyFont="1" applyBorder="1"/>
    <xf numFmtId="0" fontId="102" fillId="0" borderId="0" xfId="2683" applyFont="1" applyBorder="1" applyAlignment="1">
      <alignment horizontal="right"/>
    </xf>
    <xf numFmtId="0" fontId="91" fillId="0" borderId="0" xfId="2683" applyFont="1" applyAlignment="1">
      <alignment horizontal="center"/>
    </xf>
    <xf numFmtId="3" fontId="102" fillId="0" borderId="0" xfId="2683" applyNumberFormat="1" applyFont="1"/>
    <xf numFmtId="3" fontId="102" fillId="0" borderId="0" xfId="2683" applyNumberFormat="1" applyFont="1" applyAlignment="1">
      <alignment horizontal="right"/>
    </xf>
    <xf numFmtId="3" fontId="101" fillId="0" borderId="0" xfId="2683" applyNumberFormat="1" applyFont="1" applyAlignment="1">
      <alignment horizontal="right"/>
    </xf>
    <xf numFmtId="0" fontId="94" fillId="0" borderId="0" xfId="2668" applyFont="1" applyAlignment="1">
      <alignment horizontal="right"/>
    </xf>
    <xf numFmtId="0" fontId="69" fillId="0" borderId="0" xfId="1" applyFont="1" applyBorder="1" applyAlignment="1">
      <alignment horizontal="center" vertical="center" wrapText="1"/>
    </xf>
    <xf numFmtId="3" fontId="94" fillId="0" borderId="0" xfId="2410" applyNumberFormat="1" applyFont="1"/>
    <xf numFmtId="4" fontId="94" fillId="0" borderId="0" xfId="2410" applyNumberFormat="1" applyFont="1"/>
    <xf numFmtId="3" fontId="96" fillId="0" borderId="0" xfId="2410" applyNumberFormat="1" applyFont="1"/>
    <xf numFmtId="2" fontId="96" fillId="0" borderId="0" xfId="2410" applyNumberFormat="1" applyFont="1"/>
    <xf numFmtId="0" fontId="69" fillId="0" borderId="0" xfId="1" applyFont="1" applyBorder="1" applyAlignment="1">
      <alignment horizontal="center" vertical="center" wrapText="1"/>
    </xf>
    <xf numFmtId="2" fontId="94" fillId="0" borderId="0" xfId="2410" applyNumberFormat="1" applyFont="1"/>
    <xf numFmtId="0" fontId="94" fillId="0" borderId="0" xfId="2410" applyFont="1" applyBorder="1"/>
    <xf numFmtId="3" fontId="69" fillId="0" borderId="0" xfId="2673" applyNumberFormat="1" applyFont="1" applyBorder="1" applyAlignment="1">
      <alignment horizontal="right" indent="3"/>
    </xf>
    <xf numFmtId="3" fontId="91" fillId="0" borderId="0" xfId="2673" applyNumberFormat="1" applyFont="1" applyBorder="1" applyAlignment="1">
      <alignment horizontal="right" indent="3"/>
    </xf>
    <xf numFmtId="3" fontId="91" fillId="0" borderId="0" xfId="0" applyNumberFormat="1" applyFont="1" applyFill="1" applyBorder="1"/>
    <xf numFmtId="3" fontId="69" fillId="0" borderId="0" xfId="0" applyNumberFormat="1" applyFont="1" applyFill="1"/>
    <xf numFmtId="3" fontId="91" fillId="0" borderId="0" xfId="0" applyNumberFormat="1" applyFont="1" applyFill="1"/>
    <xf numFmtId="3" fontId="91" fillId="0" borderId="0" xfId="0" applyNumberFormat="1" applyFont="1" applyFill="1" applyAlignment="1">
      <alignment horizontal="right"/>
    </xf>
    <xf numFmtId="4" fontId="91" fillId="0" borderId="0" xfId="0" applyNumberFormat="1" applyFont="1" applyFill="1" applyAlignment="1">
      <alignment horizontal="right" indent="2"/>
    </xf>
    <xf numFmtId="4" fontId="69" fillId="0" borderId="0" xfId="0" applyNumberFormat="1" applyFont="1" applyFill="1" applyAlignment="1">
      <alignment horizontal="right" indent="2"/>
    </xf>
    <xf numFmtId="4" fontId="69" fillId="0" borderId="0" xfId="2682" applyNumberFormat="1" applyFont="1"/>
    <xf numFmtId="4" fontId="69" fillId="0" borderId="0" xfId="2682" applyNumberFormat="1" applyFont="1" applyBorder="1" applyAlignment="1"/>
    <xf numFmtId="4" fontId="99" fillId="0" borderId="0" xfId="2682" applyNumberFormat="1" applyFont="1" applyFill="1" applyBorder="1" applyAlignment="1"/>
    <xf numFmtId="4" fontId="99" fillId="0" borderId="0" xfId="2682" applyNumberFormat="1" applyFont="1"/>
    <xf numFmtId="2" fontId="91" fillId="0" borderId="0" xfId="2682" applyNumberFormat="1" applyFont="1"/>
    <xf numFmtId="2" fontId="69" fillId="0" borderId="0" xfId="2682" applyNumberFormat="1" applyFont="1" applyAlignment="1">
      <alignment horizontal="right" indent="2"/>
    </xf>
    <xf numFmtId="2" fontId="99" fillId="0" borderId="0" xfId="2682" applyNumberFormat="1" applyFont="1" applyAlignment="1">
      <alignment horizontal="right" indent="2"/>
    </xf>
    <xf numFmtId="2" fontId="91" fillId="0" borderId="0" xfId="2682" applyNumberFormat="1" applyFont="1" applyAlignment="1">
      <alignment horizontal="right" indent="2"/>
    </xf>
    <xf numFmtId="0" fontId="69" fillId="0" borderId="1" xfId="1" applyFont="1" applyBorder="1" applyAlignment="1">
      <alignment horizontal="center" vertical="center" wrapText="1"/>
    </xf>
    <xf numFmtId="0" fontId="69" fillId="0" borderId="0" xfId="1" applyFont="1" applyBorder="1" applyAlignment="1">
      <alignment horizontal="center" vertical="center" wrapText="1"/>
    </xf>
    <xf numFmtId="202" fontId="69" fillId="0" borderId="0" xfId="2692" applyNumberFormat="1" applyFont="1" applyBorder="1" applyAlignment="1">
      <alignment horizontal="right" indent="1"/>
    </xf>
    <xf numFmtId="4" fontId="91" fillId="0" borderId="0" xfId="2673" applyNumberFormat="1" applyFont="1" applyBorder="1" applyAlignment="1"/>
    <xf numFmtId="202" fontId="106" fillId="0" borderId="0" xfId="2692" applyNumberFormat="1" applyFont="1" applyBorder="1" applyAlignment="1">
      <alignment horizontal="right" indent="3"/>
    </xf>
    <xf numFmtId="3" fontId="106" fillId="0" borderId="0" xfId="2673" applyNumberFormat="1" applyFont="1" applyBorder="1" applyAlignment="1"/>
    <xf numFmtId="166" fontId="106" fillId="0" borderId="0" xfId="2673" applyNumberFormat="1" applyFont="1" applyBorder="1" applyAlignment="1"/>
    <xf numFmtId="43" fontId="106" fillId="0" borderId="0" xfId="2673" applyNumberFormat="1" applyFont="1" applyBorder="1" applyAlignment="1"/>
    <xf numFmtId="202" fontId="69" fillId="0" borderId="0" xfId="2692" applyNumberFormat="1" applyFont="1" applyFill="1"/>
    <xf numFmtId="185" fontId="91" fillId="0" borderId="0" xfId="2681" applyNumberFormat="1" applyFont="1" applyBorder="1" applyAlignment="1">
      <alignment horizontal="center"/>
    </xf>
    <xf numFmtId="3" fontId="96" fillId="0" borderId="0" xfId="0" applyNumberFormat="1" applyFont="1" applyAlignment="1">
      <alignment horizontal="center"/>
    </xf>
    <xf numFmtId="4" fontId="91" fillId="0" borderId="0" xfId="2673" applyNumberFormat="1" applyFont="1" applyBorder="1" applyAlignment="1">
      <alignment horizontal="center"/>
    </xf>
    <xf numFmtId="3" fontId="69" fillId="0" borderId="0" xfId="2673" applyNumberFormat="1" applyFont="1" applyBorder="1" applyAlignment="1">
      <alignment horizontal="center"/>
    </xf>
    <xf numFmtId="4" fontId="69" fillId="0" borderId="0" xfId="2673" applyNumberFormat="1" applyFont="1" applyBorder="1" applyAlignment="1">
      <alignment horizontal="center"/>
    </xf>
    <xf numFmtId="3" fontId="91" fillId="0" borderId="0" xfId="2673" applyNumberFormat="1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/>
    <xf numFmtId="0" fontId="31" fillId="0" borderId="1" xfId="2673" applyFont="1" applyBorder="1"/>
    <xf numFmtId="166" fontId="69" fillId="0" borderId="0" xfId="2692" applyFont="1" applyBorder="1" applyAlignment="1"/>
    <xf numFmtId="166" fontId="91" fillId="0" borderId="0" xfId="2692" applyFont="1" applyBorder="1" applyAlignment="1">
      <alignment horizontal="right" indent="1"/>
    </xf>
    <xf numFmtId="166" fontId="91" fillId="0" borderId="0" xfId="2692" applyFont="1" applyBorder="1" applyAlignment="1"/>
    <xf numFmtId="166" fontId="69" fillId="0" borderId="0" xfId="2692" applyFont="1" applyBorder="1" applyAlignment="1">
      <alignment horizontal="right" indent="1"/>
    </xf>
    <xf numFmtId="202" fontId="69" fillId="0" borderId="0" xfId="2692" applyNumberFormat="1" applyFont="1" applyBorder="1" applyAlignment="1"/>
    <xf numFmtId="202" fontId="69" fillId="0" borderId="2" xfId="2692" applyNumberFormat="1" applyFont="1" applyBorder="1" applyAlignment="1">
      <alignment horizontal="center" vertical="center" wrapText="1"/>
    </xf>
    <xf numFmtId="202" fontId="94" fillId="0" borderId="0" xfId="2692" applyNumberFormat="1" applyFont="1" applyBorder="1" applyAlignment="1">
      <alignment horizontal="center" vertical="center" wrapText="1"/>
    </xf>
    <xf numFmtId="202" fontId="69" fillId="0" borderId="0" xfId="2692" applyNumberFormat="1" applyFont="1" applyBorder="1" applyAlignment="1">
      <alignment horizontal="center" vertical="center" wrapText="1"/>
    </xf>
    <xf numFmtId="202" fontId="69" fillId="0" borderId="0" xfId="2692" applyNumberFormat="1" applyFont="1" applyBorder="1" applyAlignment="1">
      <alignment horizontal="center" vertical="center"/>
    </xf>
    <xf numFmtId="202" fontId="92" fillId="0" borderId="0" xfId="2692" applyNumberFormat="1" applyFont="1" applyBorder="1" applyAlignment="1"/>
    <xf numFmtId="202" fontId="69" fillId="0" borderId="1" xfId="2692" applyNumberFormat="1" applyFont="1" applyBorder="1" applyAlignment="1">
      <alignment horizontal="center" vertical="center"/>
    </xf>
    <xf numFmtId="202" fontId="94" fillId="0" borderId="0" xfId="2692" applyNumberFormat="1" applyFont="1" applyBorder="1" applyAlignment="1">
      <alignment wrapText="1"/>
    </xf>
    <xf numFmtId="202" fontId="91" fillId="0" borderId="0" xfId="2692" applyNumberFormat="1" applyFont="1" applyBorder="1" applyAlignment="1">
      <alignment horizontal="right" indent="1"/>
    </xf>
    <xf numFmtId="202" fontId="92" fillId="0" borderId="0" xfId="2692" quotePrefix="1" applyNumberFormat="1" applyFont="1" applyBorder="1" applyAlignment="1">
      <alignment horizontal="left"/>
    </xf>
    <xf numFmtId="202" fontId="69" fillId="0" borderId="0" xfId="2692" applyNumberFormat="1" applyFont="1" applyBorder="1" applyAlignment="1">
      <alignment horizontal="left"/>
    </xf>
    <xf numFmtId="0" fontId="94" fillId="0" borderId="0" xfId="2692" applyNumberFormat="1" applyFont="1" applyBorder="1" applyAlignment="1">
      <alignment horizontal="center" vertical="center" wrapText="1"/>
    </xf>
    <xf numFmtId="49" fontId="94" fillId="0" borderId="0" xfId="0" applyNumberFormat="1" applyFont="1" applyBorder="1" applyAlignment="1">
      <alignment wrapText="1"/>
    </xf>
    <xf numFmtId="49" fontId="94" fillId="0" borderId="0" xfId="0" applyNumberFormat="1" applyFont="1" applyBorder="1" applyAlignment="1">
      <alignment horizontal="left" wrapText="1"/>
    </xf>
    <xf numFmtId="49" fontId="96" fillId="0" borderId="0" xfId="0" applyNumberFormat="1" applyFont="1" applyBorder="1" applyAlignment="1">
      <alignment horizontal="left" wrapText="1"/>
    </xf>
    <xf numFmtId="166" fontId="91" fillId="0" borderId="0" xfId="2685" applyNumberFormat="1" applyFont="1" applyBorder="1" applyAlignment="1">
      <alignment horizontal="right" indent="1"/>
    </xf>
    <xf numFmtId="166" fontId="69" fillId="0" borderId="0" xfId="2685" applyNumberFormat="1" applyFont="1" applyBorder="1" applyAlignment="1">
      <alignment horizontal="right" indent="1"/>
    </xf>
    <xf numFmtId="166" fontId="99" fillId="0" borderId="0" xfId="2685" applyNumberFormat="1" applyFont="1" applyBorder="1" applyAlignment="1">
      <alignment horizontal="right" indent="1"/>
    </xf>
    <xf numFmtId="202" fontId="91" fillId="0" borderId="0" xfId="2685" applyNumberFormat="1" applyFont="1" applyBorder="1" applyAlignment="1"/>
    <xf numFmtId="202" fontId="69" fillId="0" borderId="0" xfId="2685" applyNumberFormat="1" applyFont="1" applyBorder="1" applyAlignment="1"/>
    <xf numFmtId="202" fontId="97" fillId="0" borderId="0" xfId="2685" applyNumberFormat="1" applyFont="1" applyBorder="1" applyAlignment="1"/>
    <xf numFmtId="202" fontId="99" fillId="0" borderId="0" xfId="2685" applyNumberFormat="1" applyFont="1" applyBorder="1" applyAlignment="1">
      <alignment horizontal="right"/>
    </xf>
    <xf numFmtId="202" fontId="69" fillId="0" borderId="0" xfId="2685" applyNumberFormat="1" applyFont="1" applyBorder="1" applyAlignment="1">
      <alignment horizontal="right"/>
    </xf>
    <xf numFmtId="202" fontId="103" fillId="0" borderId="0" xfId="2685" applyNumberFormat="1" applyFont="1" applyBorder="1" applyAlignment="1"/>
    <xf numFmtId="202" fontId="91" fillId="0" borderId="0" xfId="2685" applyNumberFormat="1" applyFont="1" applyBorder="1" applyAlignment="1">
      <alignment horizontal="right" indent="1"/>
    </xf>
    <xf numFmtId="202" fontId="69" fillId="0" borderId="0" xfId="2685" applyNumberFormat="1" applyFont="1" applyBorder="1" applyAlignment="1">
      <alignment horizontal="right" indent="1"/>
    </xf>
    <xf numFmtId="166" fontId="103" fillId="0" borderId="0" xfId="2692" applyFont="1" applyBorder="1" applyAlignment="1">
      <alignment horizontal="right" indent="1"/>
    </xf>
    <xf numFmtId="166" fontId="97" fillId="0" borderId="0" xfId="2692" applyFont="1" applyBorder="1" applyAlignment="1">
      <alignment horizontal="right" indent="1"/>
    </xf>
    <xf numFmtId="0" fontId="91" fillId="0" borderId="0" xfId="2679" applyNumberFormat="1" applyFont="1" applyFill="1" applyBorder="1" applyAlignment="1">
      <alignment horizontal="left"/>
    </xf>
    <xf numFmtId="0" fontId="69" fillId="0" borderId="0" xfId="2679" applyNumberFormat="1" applyFont="1" applyFill="1" applyBorder="1" applyAlignment="1">
      <alignment horizontal="left" indent="1"/>
    </xf>
    <xf numFmtId="202" fontId="69" fillId="0" borderId="0" xfId="2326" applyNumberFormat="1" applyFont="1" applyFill="1"/>
    <xf numFmtId="166" fontId="91" fillId="0" borderId="0" xfId="2692" applyFont="1" applyFill="1" applyAlignment="1">
      <alignment horizontal="center"/>
    </xf>
    <xf numFmtId="166" fontId="69" fillId="0" borderId="0" xfId="2692" applyFont="1" applyFill="1"/>
    <xf numFmtId="202" fontId="91" fillId="0" borderId="0" xfId="2326" applyNumberFormat="1" applyFont="1" applyFill="1"/>
    <xf numFmtId="166" fontId="91" fillId="0" borderId="0" xfId="2692" applyFont="1" applyFill="1"/>
    <xf numFmtId="202" fontId="91" fillId="0" borderId="0" xfId="2326" applyNumberFormat="1" applyFont="1" applyFill="1" applyAlignment="1">
      <alignment horizontal="right" indent="1"/>
    </xf>
    <xf numFmtId="202" fontId="69" fillId="0" borderId="0" xfId="2326" applyNumberFormat="1" applyFont="1" applyFill="1" applyAlignment="1">
      <alignment horizontal="right" indent="1"/>
    </xf>
    <xf numFmtId="166" fontId="91" fillId="0" borderId="0" xfId="2692" applyFont="1" applyFill="1" applyAlignment="1">
      <alignment horizontal="right" indent="1"/>
    </xf>
    <xf numFmtId="166" fontId="91" fillId="0" borderId="0" xfId="2692" applyFont="1" applyFill="1" applyAlignment="1">
      <alignment horizontal="right" indent="2"/>
    </xf>
    <xf numFmtId="166" fontId="69" fillId="0" borderId="0" xfId="2692" applyFont="1" applyFill="1" applyAlignment="1">
      <alignment horizontal="right" indent="1"/>
    </xf>
    <xf numFmtId="166" fontId="69" fillId="0" borderId="0" xfId="2692" applyFont="1" applyFill="1" applyAlignment="1">
      <alignment horizontal="right" indent="2"/>
    </xf>
    <xf numFmtId="0" fontId="91" fillId="0" borderId="0" xfId="2326" applyFont="1" applyFill="1" applyBorder="1" applyAlignment="1">
      <alignment horizontal="center"/>
    </xf>
    <xf numFmtId="0" fontId="92" fillId="0" borderId="0" xfId="2326" applyFont="1" applyFill="1" applyBorder="1" applyAlignment="1"/>
    <xf numFmtId="0" fontId="91" fillId="0" borderId="0" xfId="2326" applyFont="1" applyFill="1" applyBorder="1" applyAlignment="1">
      <alignment horizontal="left"/>
    </xf>
    <xf numFmtId="166" fontId="69" fillId="0" borderId="0" xfId="2692" applyFont="1" applyBorder="1"/>
    <xf numFmtId="166" fontId="69" fillId="0" borderId="0" xfId="2692" applyFont="1" applyBorder="1" applyAlignment="1">
      <alignment horizontal="center" vertical="center" wrapText="1"/>
    </xf>
    <xf numFmtId="166" fontId="101" fillId="0" borderId="0" xfId="2692" applyFont="1" applyBorder="1"/>
    <xf numFmtId="166" fontId="102" fillId="0" borderId="0" xfId="2692" applyFont="1" applyBorder="1"/>
    <xf numFmtId="166" fontId="102" fillId="0" borderId="0" xfId="2692" applyFont="1" applyBorder="1" applyAlignment="1">
      <alignment horizontal="right"/>
    </xf>
    <xf numFmtId="166" fontId="94" fillId="0" borderId="0" xfId="2692" applyFont="1"/>
    <xf numFmtId="166" fontId="91" fillId="0" borderId="0" xfId="2692" applyFont="1" applyFill="1" applyAlignment="1">
      <alignment horizontal="right"/>
    </xf>
    <xf numFmtId="166" fontId="69" fillId="0" borderId="0" xfId="2692" applyFont="1" applyFill="1" applyAlignment="1">
      <alignment horizontal="right"/>
    </xf>
    <xf numFmtId="202" fontId="91" fillId="0" borderId="0" xfId="2326" applyNumberFormat="1" applyFont="1" applyFill="1" applyAlignment="1">
      <alignment horizontal="right"/>
    </xf>
    <xf numFmtId="202" fontId="69" fillId="0" borderId="0" xfId="2326" applyNumberFormat="1" applyFont="1" applyFill="1" applyAlignment="1">
      <alignment horizontal="right"/>
    </xf>
    <xf numFmtId="0" fontId="91" fillId="0" borderId="0" xfId="2663" applyNumberFormat="1" applyFont="1" applyFill="1" applyBorder="1" applyAlignment="1"/>
    <xf numFmtId="0" fontId="64" fillId="0" borderId="0" xfId="0" applyFont="1" applyFill="1" applyBorder="1" applyAlignment="1">
      <alignment vertical="top"/>
    </xf>
    <xf numFmtId="3" fontId="64" fillId="0" borderId="0" xfId="0" applyNumberFormat="1" applyFont="1" applyFill="1" applyBorder="1" applyAlignment="1">
      <alignment vertical="top"/>
    </xf>
    <xf numFmtId="0" fontId="108" fillId="0" borderId="0" xfId="2710" applyFont="1" applyFill="1"/>
    <xf numFmtId="0" fontId="96" fillId="0" borderId="0" xfId="0" applyFont="1"/>
    <xf numFmtId="3" fontId="69" fillId="0" borderId="3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166" fontId="96" fillId="0" borderId="0" xfId="2692" applyFont="1" applyAlignment="1">
      <alignment horizontal="center" vertical="center"/>
    </xf>
    <xf numFmtId="0" fontId="94" fillId="0" borderId="0" xfId="0" applyFont="1" applyBorder="1"/>
    <xf numFmtId="0" fontId="91" fillId="0" borderId="0" xfId="0" applyFont="1" applyAlignment="1">
      <alignment horizontal="left" vertical="center" wrapText="1"/>
    </xf>
    <xf numFmtId="4" fontId="91" fillId="0" borderId="0" xfId="0" applyNumberFormat="1" applyFont="1" applyFill="1" applyBorder="1" applyAlignment="1">
      <alignment vertical="center"/>
    </xf>
    <xf numFmtId="0" fontId="107" fillId="0" borderId="0" xfId="0" applyFont="1"/>
    <xf numFmtId="0" fontId="69" fillId="0" borderId="0" xfId="2711" applyNumberFormat="1" applyFont="1" applyFill="1" applyAlignment="1">
      <alignment wrapText="1"/>
    </xf>
    <xf numFmtId="0" fontId="94" fillId="0" borderId="0" xfId="0" applyFont="1" applyAlignment="1">
      <alignment horizontal="left" wrapText="1"/>
    </xf>
    <xf numFmtId="0" fontId="94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left" wrapText="1"/>
    </xf>
    <xf numFmtId="0" fontId="96" fillId="0" borderId="0" xfId="0" applyFont="1" applyAlignment="1">
      <alignment wrapText="1"/>
    </xf>
    <xf numFmtId="0" fontId="108" fillId="0" borderId="0" xfId="0" applyFont="1"/>
    <xf numFmtId="166" fontId="96" fillId="0" borderId="0" xfId="2692" applyFont="1" applyAlignment="1">
      <alignment horizontal="right"/>
    </xf>
    <xf numFmtId="166" fontId="94" fillId="0" borderId="0" xfId="2692" applyFont="1" applyAlignment="1">
      <alignment horizontal="right"/>
    </xf>
    <xf numFmtId="166" fontId="96" fillId="0" borderId="0" xfId="0" applyNumberFormat="1" applyFont="1"/>
    <xf numFmtId="43" fontId="96" fillId="0" borderId="0" xfId="2692" applyNumberFormat="1" applyFont="1"/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right"/>
    </xf>
    <xf numFmtId="166" fontId="110" fillId="0" borderId="0" xfId="2692" applyFont="1" applyAlignment="1">
      <alignment horizontal="right"/>
    </xf>
    <xf numFmtId="0" fontId="110" fillId="0" borderId="0" xfId="0" applyFont="1"/>
    <xf numFmtId="0" fontId="110" fillId="0" borderId="0" xfId="0" applyFont="1" applyAlignment="1">
      <alignment horizontal="center"/>
    </xf>
    <xf numFmtId="202" fontId="91" fillId="0" borderId="0" xfId="2692" applyNumberFormat="1" applyFont="1" applyFill="1" applyBorder="1" applyAlignment="1">
      <alignment horizontal="center" vertical="center"/>
    </xf>
    <xf numFmtId="0" fontId="105" fillId="0" borderId="0" xfId="0" applyFont="1" applyFill="1"/>
    <xf numFmtId="0" fontId="96" fillId="0" borderId="0" xfId="0" applyFont="1" applyFill="1" applyBorder="1" applyAlignment="1">
      <alignment horizontal="center" wrapText="1"/>
    </xf>
    <xf numFmtId="202" fontId="96" fillId="0" borderId="0" xfId="2692" applyNumberFormat="1" applyFont="1" applyBorder="1" applyAlignment="1">
      <alignment horizontal="center" wrapText="1"/>
    </xf>
    <xf numFmtId="202" fontId="96" fillId="0" borderId="0" xfId="2692" applyNumberFormat="1" applyFont="1" applyBorder="1" applyAlignment="1">
      <alignment wrapText="1"/>
    </xf>
    <xf numFmtId="202" fontId="94" fillId="0" borderId="0" xfId="2692" applyNumberFormat="1" applyFont="1" applyBorder="1" applyAlignment="1">
      <alignment horizontal="left" wrapText="1" indent="1"/>
    </xf>
    <xf numFmtId="202" fontId="96" fillId="0" borderId="0" xfId="2692" applyNumberFormat="1" applyFont="1" applyBorder="1"/>
    <xf numFmtId="202" fontId="69" fillId="0" borderId="0" xfId="2326" applyNumberFormat="1" applyFont="1" applyAlignment="1">
      <alignment horizontal="right" vertical="center"/>
    </xf>
    <xf numFmtId="166" fontId="69" fillId="0" borderId="0" xfId="2692" applyFont="1" applyAlignment="1">
      <alignment horizontal="left" vertical="center"/>
    </xf>
    <xf numFmtId="202" fontId="69" fillId="0" borderId="0" xfId="2326" applyNumberFormat="1" applyFont="1" applyBorder="1" applyAlignment="1">
      <alignment horizontal="right" vertical="center"/>
    </xf>
    <xf numFmtId="166" fontId="69" fillId="0" borderId="0" xfId="2692" applyFont="1" applyBorder="1" applyAlignment="1">
      <alignment horizontal="left" vertical="center"/>
    </xf>
    <xf numFmtId="202" fontId="69" fillId="0" borderId="0" xfId="2326" applyNumberFormat="1" applyFont="1" applyBorder="1" applyAlignment="1">
      <alignment vertical="center"/>
    </xf>
    <xf numFmtId="202" fontId="91" fillId="0" borderId="0" xfId="2410" applyNumberFormat="1" applyFont="1" applyFill="1" applyBorder="1" applyAlignment="1"/>
    <xf numFmtId="166" fontId="91" fillId="0" borderId="0" xfId="2692" applyFont="1" applyFill="1" applyAlignment="1"/>
    <xf numFmtId="202" fontId="69" fillId="0" borderId="0" xfId="2410" applyNumberFormat="1" applyFont="1" applyFill="1" applyBorder="1" applyAlignment="1"/>
    <xf numFmtId="202" fontId="69" fillId="0" borderId="0" xfId="2410" applyNumberFormat="1" applyFont="1" applyFill="1" applyAlignment="1"/>
    <xf numFmtId="166" fontId="69" fillId="0" borderId="0" xfId="2692" applyFont="1" applyFill="1" applyAlignment="1"/>
    <xf numFmtId="2" fontId="91" fillId="0" borderId="0" xfId="2664" applyNumberFormat="1" applyFont="1" applyFill="1" applyBorder="1" applyAlignment="1">
      <alignment horizontal="center" vertical="center"/>
    </xf>
    <xf numFmtId="2" fontId="69" fillId="0" borderId="0" xfId="2664" applyNumberFormat="1" applyFont="1" applyFill="1" applyBorder="1" applyAlignment="1">
      <alignment horizontal="center" vertical="center"/>
    </xf>
    <xf numFmtId="49" fontId="94" fillId="0" borderId="0" xfId="0" applyNumberFormat="1" applyFont="1" applyBorder="1" applyAlignment="1">
      <alignment vertical="center" wrapText="1"/>
    </xf>
    <xf numFmtId="4" fontId="91" fillId="0" borderId="0" xfId="2664" applyNumberFormat="1" applyFont="1" applyFill="1" applyBorder="1" applyAlignment="1">
      <alignment horizontal="center" vertical="center"/>
    </xf>
    <xf numFmtId="4" fontId="69" fillId="0" borderId="0" xfId="2664" applyNumberFormat="1" applyFont="1" applyFill="1" applyBorder="1" applyAlignment="1">
      <alignment horizontal="center" vertical="center"/>
    </xf>
    <xf numFmtId="2" fontId="69" fillId="0" borderId="0" xfId="2664" applyNumberFormat="1" applyFont="1" applyFill="1" applyBorder="1" applyAlignment="1">
      <alignment horizontal="center"/>
    </xf>
    <xf numFmtId="3" fontId="69" fillId="0" borderId="0" xfId="2664" applyNumberFormat="1" applyFont="1" applyFill="1" applyBorder="1" applyAlignment="1">
      <alignment horizontal="center"/>
    </xf>
    <xf numFmtId="0" fontId="111" fillId="0" borderId="0" xfId="0" applyFont="1" applyAlignment="1"/>
    <xf numFmtId="0" fontId="111" fillId="0" borderId="2" xfId="0" applyFont="1" applyBorder="1" applyAlignment="1"/>
    <xf numFmtId="202" fontId="94" fillId="0" borderId="0" xfId="2692" applyNumberFormat="1" applyFont="1" applyAlignment="1">
      <alignment horizontal="center" vertical="center"/>
    </xf>
    <xf numFmtId="202" fontId="96" fillId="0" borderId="0" xfId="2692" applyNumberFormat="1" applyFont="1" applyAlignment="1">
      <alignment horizontal="center" vertical="center"/>
    </xf>
    <xf numFmtId="202" fontId="108" fillId="0" borderId="0" xfId="2692" applyNumberFormat="1" applyFont="1" applyAlignment="1">
      <alignment horizontal="center" vertical="center"/>
    </xf>
    <xf numFmtId="3" fontId="96" fillId="0" borderId="0" xfId="0" applyNumberFormat="1" applyFont="1" applyAlignment="1">
      <alignment horizontal="center" vertical="center" wrapText="1"/>
    </xf>
    <xf numFmtId="4" fontId="91" fillId="0" borderId="0" xfId="2673" applyNumberFormat="1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3" fontId="69" fillId="0" borderId="0" xfId="2673" applyNumberFormat="1" applyFont="1" applyBorder="1" applyAlignment="1">
      <alignment horizontal="center" vertical="center"/>
    </xf>
    <xf numFmtId="4" fontId="69" fillId="0" borderId="0" xfId="2673" applyNumberFormat="1" applyFont="1" applyBorder="1" applyAlignment="1">
      <alignment horizontal="center" vertical="center"/>
    </xf>
    <xf numFmtId="202" fontId="96" fillId="0" borderId="0" xfId="0" applyNumberFormat="1" applyFont="1" applyAlignment="1">
      <alignment horizontal="center" vertical="center"/>
    </xf>
    <xf numFmtId="166" fontId="91" fillId="0" borderId="0" xfId="2692" applyFont="1" applyBorder="1" applyAlignment="1">
      <alignment horizontal="center" vertical="center"/>
    </xf>
    <xf numFmtId="202" fontId="69" fillId="0" borderId="0" xfId="2673" applyNumberFormat="1" applyFont="1" applyBorder="1" applyAlignment="1">
      <alignment horizontal="center" vertical="center"/>
    </xf>
    <xf numFmtId="166" fontId="69" fillId="0" borderId="0" xfId="2692" applyFont="1" applyBorder="1" applyAlignment="1">
      <alignment horizontal="center" vertical="center"/>
    </xf>
    <xf numFmtId="185" fontId="69" fillId="0" borderId="0" xfId="2673" applyNumberFormat="1" applyFont="1" applyBorder="1" applyAlignment="1"/>
    <xf numFmtId="0" fontId="105" fillId="0" borderId="0" xfId="0" applyFont="1" applyFill="1" applyAlignment="1">
      <alignment vertical="center" wrapText="1"/>
    </xf>
    <xf numFmtId="0" fontId="105" fillId="0" borderId="2" xfId="0" applyFont="1" applyFill="1" applyBorder="1" applyAlignment="1">
      <alignment vertical="center"/>
    </xf>
    <xf numFmtId="202" fontId="91" fillId="0" borderId="0" xfId="0" applyNumberFormat="1" applyFont="1" applyFill="1" applyAlignment="1">
      <alignment horizontal="right" vertical="center"/>
    </xf>
    <xf numFmtId="202" fontId="91" fillId="0" borderId="0" xfId="0" applyNumberFormat="1" applyFont="1" applyFill="1" applyBorder="1" applyAlignment="1">
      <alignment horizontal="center" vertical="center"/>
    </xf>
    <xf numFmtId="166" fontId="91" fillId="0" borderId="0" xfId="2692" applyFont="1" applyFill="1" applyAlignment="1">
      <alignment horizontal="center" vertical="center"/>
    </xf>
    <xf numFmtId="202" fontId="69" fillId="0" borderId="0" xfId="0" applyNumberFormat="1" applyFont="1" applyFill="1" applyAlignment="1">
      <alignment horizontal="center" vertical="center"/>
    </xf>
    <xf numFmtId="166" fontId="69" fillId="0" borderId="0" xfId="2692" applyFont="1" applyFill="1" applyAlignment="1">
      <alignment horizontal="center" vertical="center"/>
    </xf>
    <xf numFmtId="202" fontId="99" fillId="0" borderId="0" xfId="0" applyNumberFormat="1" applyFont="1" applyFill="1" applyAlignment="1">
      <alignment horizontal="center" vertical="center"/>
    </xf>
    <xf numFmtId="166" fontId="99" fillId="0" borderId="0" xfId="2692" applyFont="1" applyFill="1" applyAlignment="1">
      <alignment horizontal="center" vertical="center"/>
    </xf>
    <xf numFmtId="202" fontId="91" fillId="0" borderId="0" xfId="0" applyNumberFormat="1" applyFont="1" applyFill="1" applyAlignment="1">
      <alignment horizontal="center" vertical="center"/>
    </xf>
    <xf numFmtId="0" fontId="96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94" fillId="0" borderId="0" xfId="0" applyFont="1" applyBorder="1" applyAlignment="1">
      <alignment vertical="center" wrapText="1"/>
    </xf>
    <xf numFmtId="0" fontId="96" fillId="0" borderId="0" xfId="0" applyFont="1" applyBorder="1" applyAlignment="1">
      <alignment vertical="center" wrapText="1"/>
    </xf>
    <xf numFmtId="0" fontId="96" fillId="0" borderId="0" xfId="0" applyFont="1" applyBorder="1" applyAlignment="1">
      <alignment horizontal="left" vertical="center"/>
    </xf>
    <xf numFmtId="203" fontId="96" fillId="0" borderId="0" xfId="2692" applyNumberFormat="1" applyFont="1" applyFill="1" applyBorder="1" applyAlignment="1">
      <alignment horizontal="left" vertical="center" wrapText="1"/>
    </xf>
    <xf numFmtId="166" fontId="69" fillId="0" borderId="0" xfId="0" applyNumberFormat="1" applyFont="1" applyFill="1"/>
    <xf numFmtId="166" fontId="91" fillId="0" borderId="0" xfId="2692" applyNumberFormat="1" applyFont="1" applyFill="1" applyBorder="1" applyAlignment="1">
      <alignment horizontal="center" vertical="center"/>
    </xf>
    <xf numFmtId="166" fontId="94" fillId="0" borderId="0" xfId="2692" applyNumberFormat="1" applyFont="1" applyAlignment="1">
      <alignment horizontal="center" vertical="center"/>
    </xf>
    <xf numFmtId="166" fontId="0" fillId="0" borderId="0" xfId="0" applyNumberFormat="1"/>
    <xf numFmtId="202" fontId="108" fillId="0" borderId="0" xfId="0" applyNumberFormat="1" applyFont="1"/>
    <xf numFmtId="202" fontId="96" fillId="0" borderId="0" xfId="0" applyNumberFormat="1" applyFont="1"/>
    <xf numFmtId="166" fontId="96" fillId="0" borderId="0" xfId="2692" applyFont="1"/>
    <xf numFmtId="0" fontId="112" fillId="0" borderId="0" xfId="0" applyFont="1" applyFill="1"/>
    <xf numFmtId="166" fontId="94" fillId="0" borderId="0" xfId="2692" applyFont="1" applyBorder="1" applyAlignment="1">
      <alignment horizontal="left" indent="1"/>
    </xf>
    <xf numFmtId="166" fontId="107" fillId="0" borderId="0" xfId="2692" applyFont="1" applyBorder="1"/>
    <xf numFmtId="202" fontId="69" fillId="0" borderId="0" xfId="2692" applyNumberFormat="1" applyFont="1" applyFill="1" applyBorder="1" applyAlignment="1">
      <alignment horizontal="right" vertical="center"/>
    </xf>
    <xf numFmtId="202" fontId="31" fillId="0" borderId="0" xfId="0" applyNumberFormat="1" applyFont="1" applyFill="1"/>
    <xf numFmtId="204" fontId="31" fillId="0" borderId="0" xfId="0" applyNumberFormat="1" applyFont="1" applyFill="1"/>
    <xf numFmtId="2" fontId="91" fillId="0" borderId="0" xfId="2664" applyNumberFormat="1" applyFont="1" applyFill="1" applyBorder="1" applyAlignment="1">
      <alignment horizontal="center"/>
    </xf>
    <xf numFmtId="0" fontId="93" fillId="0" borderId="0" xfId="2678" applyNumberFormat="1" applyFont="1" applyBorder="1" applyAlignment="1"/>
    <xf numFmtId="0" fontId="93" fillId="0" borderId="0" xfId="2684" applyNumberFormat="1" applyFont="1" applyBorder="1" applyAlignment="1"/>
    <xf numFmtId="0" fontId="69" fillId="0" borderId="1" xfId="1" applyFont="1" applyBorder="1" applyAlignment="1">
      <alignment horizontal="center" vertical="center" wrapText="1"/>
    </xf>
    <xf numFmtId="0" fontId="69" fillId="0" borderId="0" xfId="1" applyFont="1" applyBorder="1" applyAlignment="1">
      <alignment horizontal="center" vertical="center" wrapText="1"/>
    </xf>
    <xf numFmtId="166" fontId="44" fillId="0" borderId="0" xfId="2692" applyFont="1" applyFill="1" applyAlignment="1">
      <alignment horizontal="center" vertical="center"/>
    </xf>
    <xf numFmtId="166" fontId="113" fillId="0" borderId="0" xfId="2692" applyFont="1" applyFill="1" applyAlignment="1">
      <alignment horizontal="center" vertical="center"/>
    </xf>
    <xf numFmtId="4" fontId="44" fillId="0" borderId="0" xfId="0" applyNumberFormat="1" applyFont="1" applyFill="1" applyAlignment="1">
      <alignment horizontal="right" indent="2"/>
    </xf>
    <xf numFmtId="4" fontId="113" fillId="0" borderId="0" xfId="0" applyNumberFormat="1" applyFont="1" applyFill="1" applyAlignment="1">
      <alignment horizontal="right" indent="2"/>
    </xf>
    <xf numFmtId="202" fontId="69" fillId="0" borderId="0" xfId="0" applyNumberFormat="1" applyFont="1" applyFill="1"/>
    <xf numFmtId="166" fontId="44" fillId="0" borderId="0" xfId="2685" applyNumberFormat="1" applyFont="1" applyBorder="1" applyAlignment="1">
      <alignment horizontal="right" indent="1"/>
    </xf>
    <xf numFmtId="0" fontId="91" fillId="0" borderId="0" xfId="0" applyFont="1" applyFill="1" applyAlignment="1">
      <alignment vertical="center" wrapText="1"/>
    </xf>
    <xf numFmtId="0" fontId="91" fillId="0" borderId="0" xfId="0" applyFont="1" applyFill="1" applyAlignment="1">
      <alignment horizontal="center" vertical="center" wrapText="1"/>
    </xf>
    <xf numFmtId="203" fontId="91" fillId="0" borderId="0" xfId="2692" applyNumberFormat="1" applyFont="1" applyFill="1" applyAlignment="1">
      <alignment horizontal="right" vertical="center"/>
    </xf>
    <xf numFmtId="166" fontId="91" fillId="0" borderId="0" xfId="2692" applyFont="1" applyFill="1" applyBorder="1" applyAlignment="1">
      <alignment horizontal="right" vertical="center"/>
    </xf>
    <xf numFmtId="2" fontId="69" fillId="0" borderId="0" xfId="0" applyNumberFormat="1" applyFont="1" applyBorder="1" applyAlignment="1">
      <alignment horizontal="left" vertical="center"/>
    </xf>
    <xf numFmtId="2" fontId="69" fillId="0" borderId="0" xfId="0" applyNumberFormat="1" applyFont="1" applyBorder="1" applyAlignment="1">
      <alignment horizontal="center" vertical="center"/>
    </xf>
    <xf numFmtId="203" fontId="69" fillId="0" borderId="0" xfId="2692" applyNumberFormat="1" applyFont="1" applyFill="1" applyAlignment="1">
      <alignment horizontal="right" vertical="center"/>
    </xf>
    <xf numFmtId="203" fontId="69" fillId="0" borderId="0" xfId="2692" applyNumberFormat="1" applyFont="1" applyFill="1" applyBorder="1" applyAlignment="1">
      <alignment horizontal="right" vertical="center"/>
    </xf>
    <xf numFmtId="166" fontId="69" fillId="0" borderId="0" xfId="2692" applyFont="1" applyFill="1" applyBorder="1" applyAlignment="1">
      <alignment horizontal="right" vertical="center"/>
    </xf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202" fontId="44" fillId="0" borderId="0" xfId="2326" applyNumberFormat="1" applyFont="1" applyFill="1" applyAlignment="1">
      <alignment horizontal="right"/>
    </xf>
    <xf numFmtId="166" fontId="44" fillId="0" borderId="0" xfId="2692" applyFont="1" applyFill="1" applyAlignment="1">
      <alignment horizontal="right"/>
    </xf>
    <xf numFmtId="0" fontId="91" fillId="0" borderId="0" xfId="2679" applyNumberFormat="1" applyFont="1" applyFill="1" applyBorder="1" applyAlignment="1">
      <alignment wrapText="1"/>
    </xf>
    <xf numFmtId="0" fontId="93" fillId="0" borderId="0" xfId="2672" applyNumberFormat="1" applyFont="1" applyBorder="1" applyAlignment="1"/>
    <xf numFmtId="3" fontId="69" fillId="0" borderId="0" xfId="2681" applyNumberFormat="1" applyFont="1" applyBorder="1" applyAlignment="1">
      <alignment horizontal="right"/>
    </xf>
    <xf numFmtId="4" fontId="69" fillId="0" borderId="0" xfId="2681" applyNumberFormat="1" applyFont="1" applyBorder="1" applyAlignment="1">
      <alignment horizontal="right"/>
    </xf>
    <xf numFmtId="4" fontId="91" fillId="0" borderId="0" xfId="2692" applyNumberFormat="1" applyFont="1" applyBorder="1" applyAlignment="1">
      <alignment horizontal="right"/>
    </xf>
    <xf numFmtId="4" fontId="69" fillId="0" borderId="0" xfId="2692" applyNumberFormat="1" applyFont="1" applyFill="1" applyBorder="1" applyAlignment="1">
      <alignment horizontal="right"/>
    </xf>
    <xf numFmtId="4" fontId="91" fillId="0" borderId="0" xfId="2692" applyNumberFormat="1" applyFont="1" applyFill="1" applyBorder="1" applyAlignment="1">
      <alignment horizontal="right"/>
    </xf>
    <xf numFmtId="4" fontId="113" fillId="0" borderId="0" xfId="2692" applyNumberFormat="1" applyFont="1" applyBorder="1" applyAlignment="1">
      <alignment horizontal="right"/>
    </xf>
    <xf numFmtId="4" fontId="69" fillId="0" borderId="0" xfId="2692" applyNumberFormat="1" applyFont="1" applyBorder="1" applyAlignment="1">
      <alignment horizontal="right"/>
    </xf>
    <xf numFmtId="4" fontId="113" fillId="0" borderId="0" xfId="2681" applyNumberFormat="1" applyFont="1" applyBorder="1" applyAlignment="1">
      <alignment horizontal="right"/>
    </xf>
    <xf numFmtId="4" fontId="44" fillId="0" borderId="0" xfId="2692" applyNumberFormat="1" applyFont="1" applyBorder="1" applyAlignment="1">
      <alignment horizontal="right"/>
    </xf>
    <xf numFmtId="4" fontId="114" fillId="0" borderId="0" xfId="2692" applyNumberFormat="1" applyFont="1" applyAlignment="1">
      <alignment horizontal="right"/>
    </xf>
    <xf numFmtId="3" fontId="91" fillId="0" borderId="0" xfId="2681" applyNumberFormat="1" applyFont="1" applyBorder="1" applyAlignment="1">
      <alignment horizontal="right"/>
    </xf>
    <xf numFmtId="3" fontId="69" fillId="0" borderId="0" xfId="2681" applyNumberFormat="1" applyFont="1" applyFill="1" applyBorder="1" applyAlignment="1">
      <alignment horizontal="right"/>
    </xf>
    <xf numFmtId="3" fontId="91" fillId="0" borderId="0" xfId="2681" applyNumberFormat="1" applyFont="1" applyFill="1" applyBorder="1" applyAlignment="1">
      <alignment horizontal="right"/>
    </xf>
    <xf numFmtId="3" fontId="113" fillId="0" borderId="0" xfId="2681" applyNumberFormat="1" applyFont="1" applyBorder="1" applyAlignment="1">
      <alignment horizontal="right"/>
    </xf>
    <xf numFmtId="3" fontId="44" fillId="0" borderId="0" xfId="2681" applyNumberFormat="1" applyFont="1" applyBorder="1" applyAlignment="1">
      <alignment horizontal="right"/>
    </xf>
    <xf numFmtId="3" fontId="114" fillId="0" borderId="0" xfId="2686" applyNumberFormat="1" applyFont="1" applyAlignment="1">
      <alignment horizontal="right"/>
    </xf>
    <xf numFmtId="3" fontId="91" fillId="0" borderId="0" xfId="2672" applyNumberFormat="1" applyFont="1" applyAlignment="1">
      <alignment horizontal="right"/>
    </xf>
    <xf numFmtId="4" fontId="91" fillId="0" borderId="0" xfId="2692" applyNumberFormat="1" applyFont="1" applyAlignment="1">
      <alignment horizontal="right"/>
    </xf>
    <xf numFmtId="3" fontId="69" fillId="0" borderId="0" xfId="2672" applyNumberFormat="1" applyFont="1" applyAlignment="1">
      <alignment horizontal="right"/>
    </xf>
    <xf numFmtId="4" fontId="69" fillId="0" borderId="0" xfId="2692" applyNumberFormat="1" applyFont="1" applyAlignment="1">
      <alignment horizontal="right"/>
    </xf>
    <xf numFmtId="4" fontId="69" fillId="0" borderId="0" xfId="2672" applyNumberFormat="1" applyFont="1" applyAlignment="1">
      <alignment horizontal="right"/>
    </xf>
    <xf numFmtId="3" fontId="113" fillId="0" borderId="0" xfId="2672" applyNumberFormat="1" applyFont="1" applyAlignment="1">
      <alignment horizontal="right"/>
    </xf>
    <xf numFmtId="4" fontId="113" fillId="0" borderId="0" xfId="2692" applyNumberFormat="1" applyFont="1" applyAlignment="1">
      <alignment horizontal="right"/>
    </xf>
    <xf numFmtId="3" fontId="44" fillId="0" borderId="0" xfId="2672" applyNumberFormat="1" applyFont="1" applyAlignment="1">
      <alignment horizontal="right"/>
    </xf>
    <xf numFmtId="4" fontId="44" fillId="0" borderId="0" xfId="2692" applyNumberFormat="1" applyFont="1" applyAlignment="1">
      <alignment horizontal="right"/>
    </xf>
    <xf numFmtId="0" fontId="69" fillId="0" borderId="0" xfId="2410" applyFont="1" applyFill="1" applyAlignment="1">
      <alignment vertical="center" wrapText="1"/>
    </xf>
    <xf numFmtId="0" fontId="69" fillId="0" borderId="0" xfId="2410" applyFont="1" applyFill="1" applyAlignment="1">
      <alignment vertical="center"/>
    </xf>
    <xf numFmtId="0" fontId="69" fillId="0" borderId="0" xfId="2410" applyFont="1" applyFill="1" applyAlignment="1">
      <alignment horizontal="left" vertical="center"/>
    </xf>
    <xf numFmtId="37" fontId="69" fillId="0" borderId="0" xfId="2410" applyNumberFormat="1" applyFont="1" applyFill="1" applyBorder="1" applyAlignment="1"/>
    <xf numFmtId="37" fontId="69" fillId="0" borderId="0" xfId="2410" applyNumberFormat="1" applyFont="1" applyFill="1" applyAlignment="1"/>
    <xf numFmtId="202" fontId="94" fillId="0" borderId="0" xfId="2668" applyNumberFormat="1" applyFont="1" applyAlignment="1">
      <alignment horizontal="left" indent="1"/>
    </xf>
    <xf numFmtId="166" fontId="94" fillId="0" borderId="0" xfId="2692" applyFont="1" applyAlignment="1">
      <alignment horizontal="left" indent="1"/>
    </xf>
    <xf numFmtId="202" fontId="31" fillId="0" borderId="0" xfId="2692" applyNumberFormat="1" applyFont="1" applyFill="1"/>
    <xf numFmtId="202" fontId="94" fillId="0" borderId="2" xfId="2692" applyNumberFormat="1" applyFont="1" applyBorder="1" applyAlignment="1">
      <alignment horizontal="center" vertical="center" wrapText="1"/>
    </xf>
    <xf numFmtId="202" fontId="94" fillId="0" borderId="1" xfId="2692" applyNumberFormat="1" applyFont="1" applyBorder="1" applyAlignment="1">
      <alignment horizontal="center" vertical="center" wrapText="1"/>
    </xf>
    <xf numFmtId="0" fontId="91" fillId="0" borderId="0" xfId="2673" applyFont="1" applyBorder="1" applyAlignment="1">
      <alignment horizontal="center"/>
    </xf>
    <xf numFmtId="0" fontId="91" fillId="0" borderId="0" xfId="2663" applyFont="1"/>
    <xf numFmtId="0" fontId="102" fillId="0" borderId="0" xfId="2681" applyFont="1" applyAlignment="1">
      <alignment horizontal="center"/>
    </xf>
    <xf numFmtId="0" fontId="109" fillId="0" borderId="0" xfId="2681" applyFont="1" applyAlignment="1">
      <alignment horizontal="right"/>
    </xf>
    <xf numFmtId="0" fontId="107" fillId="0" borderId="0" xfId="2710" applyFont="1"/>
    <xf numFmtId="0" fontId="109" fillId="0" borderId="2" xfId="2681" applyFont="1" applyBorder="1" applyAlignment="1">
      <alignment horizontal="right"/>
    </xf>
    <xf numFmtId="0" fontId="69" fillId="0" borderId="1" xfId="2683" applyFont="1" applyBorder="1" applyAlignment="1">
      <alignment horizontal="center" vertical="center" wrapText="1"/>
    </xf>
    <xf numFmtId="0" fontId="69" fillId="0" borderId="3" xfId="2683" applyFont="1" applyBorder="1" applyAlignment="1">
      <alignment horizontal="center" vertical="center" wrapText="1"/>
    </xf>
    <xf numFmtId="0" fontId="69" fillId="0" borderId="3" xfId="5" applyFont="1" applyBorder="1" applyAlignment="1">
      <alignment horizontal="center" vertical="center" wrapText="1"/>
    </xf>
    <xf numFmtId="0" fontId="108" fillId="0" borderId="0" xfId="2710" applyFont="1"/>
    <xf numFmtId="0" fontId="91" fillId="0" borderId="0" xfId="2681" applyFont="1" applyAlignment="1">
      <alignment vertical="center" wrapText="1"/>
    </xf>
    <xf numFmtId="3" fontId="96" fillId="0" borderId="0" xfId="2692" applyNumberFormat="1" applyFont="1" applyAlignment="1">
      <alignment horizontal="right" vertical="center"/>
    </xf>
    <xf numFmtId="4" fontId="96" fillId="0" borderId="0" xfId="2692" applyNumberFormat="1" applyFont="1" applyAlignment="1">
      <alignment horizontal="right" vertical="center"/>
    </xf>
    <xf numFmtId="4" fontId="114" fillId="0" borderId="0" xfId="2692" applyNumberFormat="1" applyFont="1" applyAlignment="1">
      <alignment horizontal="right" vertical="center"/>
    </xf>
    <xf numFmtId="166" fontId="108" fillId="0" borderId="0" xfId="2710" applyNumberFormat="1" applyFont="1"/>
    <xf numFmtId="0" fontId="96" fillId="0" borderId="0" xfId="0" applyFont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165" fontId="69" fillId="0" borderId="0" xfId="2692" applyNumberFormat="1" applyFont="1" applyFill="1" applyBorder="1" applyAlignment="1">
      <alignment horizontal="right" vertical="center"/>
    </xf>
    <xf numFmtId="166" fontId="107" fillId="0" borderId="0" xfId="2710" applyNumberFormat="1" applyFont="1"/>
    <xf numFmtId="3" fontId="94" fillId="0" borderId="0" xfId="2692" applyNumberFormat="1" applyFont="1" applyAlignment="1">
      <alignment horizontal="right" vertical="center"/>
    </xf>
    <xf numFmtId="4" fontId="94" fillId="0" borderId="0" xfId="2692" applyNumberFormat="1" applyFont="1" applyAlignment="1">
      <alignment horizontal="right" vertical="center"/>
    </xf>
    <xf numFmtId="0" fontId="69" fillId="0" borderId="0" xfId="2681" applyFont="1" applyAlignment="1">
      <alignment vertical="center" wrapText="1"/>
    </xf>
    <xf numFmtId="1" fontId="69" fillId="0" borderId="0" xfId="2692" applyNumberFormat="1" applyFont="1" applyFill="1" applyBorder="1" applyAlignment="1">
      <alignment horizontal="right" vertical="center"/>
    </xf>
    <xf numFmtId="1" fontId="94" fillId="0" borderId="0" xfId="2692" applyNumberFormat="1" applyFont="1" applyAlignment="1">
      <alignment horizontal="right" vertical="center"/>
    </xf>
    <xf numFmtId="0" fontId="94" fillId="0" borderId="0" xfId="0" applyFont="1" applyAlignment="1">
      <alignment horizontal="left" vertical="center" wrapText="1"/>
    </xf>
    <xf numFmtId="4" fontId="94" fillId="0" borderId="0" xfId="2692" applyNumberFormat="1" applyFont="1" applyFill="1" applyAlignment="1">
      <alignment horizontal="right" vertical="center"/>
    </xf>
    <xf numFmtId="0" fontId="110" fillId="0" borderId="0" xfId="0" applyFont="1" applyAlignment="1">
      <alignment vertical="center" wrapText="1"/>
    </xf>
    <xf numFmtId="3" fontId="110" fillId="0" borderId="0" xfId="2692" applyNumberFormat="1" applyFont="1" applyAlignment="1">
      <alignment horizontal="right" vertical="center"/>
    </xf>
    <xf numFmtId="4" fontId="110" fillId="0" borderId="0" xfId="2692" applyNumberFormat="1" applyFont="1" applyAlignment="1">
      <alignment horizontal="right" vertical="center"/>
    </xf>
    <xf numFmtId="4" fontId="110" fillId="0" borderId="0" xfId="2692" applyNumberFormat="1" applyFont="1" applyFill="1" applyAlignment="1">
      <alignment horizontal="right" vertical="center"/>
    </xf>
    <xf numFmtId="166" fontId="115" fillId="0" borderId="0" xfId="2710" applyNumberFormat="1" applyFont="1"/>
    <xf numFmtId="0" fontId="111" fillId="0" borderId="2" xfId="0" applyFont="1" applyBorder="1"/>
    <xf numFmtId="0" fontId="96" fillId="0" borderId="0" xfId="2712" applyFont="1"/>
    <xf numFmtId="0" fontId="94" fillId="0" borderId="0" xfId="2712" applyFont="1"/>
    <xf numFmtId="3" fontId="94" fillId="0" borderId="0" xfId="2712" applyNumberFormat="1" applyFont="1" applyAlignment="1">
      <alignment horizontal="right"/>
    </xf>
    <xf numFmtId="0" fontId="94" fillId="0" borderId="0" xfId="2712" applyFont="1" applyAlignment="1">
      <alignment horizontal="center"/>
    </xf>
    <xf numFmtId="0" fontId="94" fillId="0" borderId="0" xfId="2712" applyFont="1" applyAlignment="1">
      <alignment horizontal="left" indent="2"/>
    </xf>
    <xf numFmtId="166" fontId="103" fillId="0" borderId="0" xfId="2692" applyNumberFormat="1" applyFont="1" applyBorder="1" applyAlignment="1">
      <alignment horizontal="right" indent="1"/>
    </xf>
    <xf numFmtId="166" fontId="97" fillId="0" borderId="0" xfId="2692" applyNumberFormat="1" applyFont="1" applyBorder="1" applyAlignment="1">
      <alignment horizontal="right" indent="1"/>
    </xf>
    <xf numFmtId="166" fontId="94" fillId="0" borderId="0" xfId="0" applyNumberFormat="1" applyFont="1"/>
    <xf numFmtId="202" fontId="94" fillId="0" borderId="0" xfId="0" applyNumberFormat="1" applyFont="1"/>
    <xf numFmtId="202" fontId="69" fillId="0" borderId="0" xfId="2692" applyNumberFormat="1" applyFont="1" applyBorder="1" applyAlignment="1">
      <alignment horizontal="center"/>
    </xf>
    <xf numFmtId="0" fontId="114" fillId="0" borderId="0" xfId="0" applyFont="1" applyAlignment="1">
      <alignment vertical="center"/>
    </xf>
    <xf numFmtId="166" fontId="113" fillId="0" borderId="0" xfId="2692" applyFont="1" applyFill="1" applyBorder="1" applyAlignment="1">
      <alignment horizontal="right" indent="1"/>
    </xf>
    <xf numFmtId="202" fontId="44" fillId="0" borderId="0" xfId="2326" applyNumberFormat="1" applyFont="1" applyFill="1" applyAlignment="1">
      <alignment horizontal="right" indent="1"/>
    </xf>
    <xf numFmtId="166" fontId="44" fillId="0" borderId="0" xfId="2692" applyFont="1" applyFill="1" applyAlignment="1">
      <alignment horizontal="right" indent="1"/>
    </xf>
    <xf numFmtId="166" fontId="44" fillId="0" borderId="0" xfId="2692" applyFont="1" applyFill="1" applyAlignment="1">
      <alignment horizontal="right" indent="2"/>
    </xf>
    <xf numFmtId="0" fontId="113" fillId="0" borderId="0" xfId="0" applyFont="1" applyAlignment="1">
      <alignment wrapText="1"/>
    </xf>
    <xf numFmtId="4" fontId="69" fillId="0" borderId="0" xfId="2692" applyNumberFormat="1" applyFont="1" applyFill="1" applyBorder="1" applyAlignment="1">
      <alignment horizontal="right" vertical="center"/>
    </xf>
    <xf numFmtId="4" fontId="69" fillId="0" borderId="0" xfId="2410" applyNumberFormat="1" applyFont="1" applyFill="1"/>
    <xf numFmtId="2" fontId="69" fillId="0" borderId="0" xfId="2664" applyNumberFormat="1" applyFont="1" applyFill="1"/>
    <xf numFmtId="0" fontId="93" fillId="0" borderId="0" xfId="2690" applyNumberFormat="1" applyFont="1" applyFill="1" applyAlignment="1">
      <alignment horizontal="center"/>
    </xf>
    <xf numFmtId="0" fontId="69" fillId="0" borderId="2" xfId="1" applyFont="1" applyBorder="1" applyAlignment="1">
      <alignment horizontal="center" vertical="center"/>
    </xf>
    <xf numFmtId="0" fontId="69" fillId="0" borderId="1" xfId="1" applyFont="1" applyBorder="1" applyAlignment="1">
      <alignment horizontal="center" vertical="center"/>
    </xf>
    <xf numFmtId="0" fontId="93" fillId="0" borderId="0" xfId="2326" applyNumberFormat="1" applyFont="1" applyAlignment="1">
      <alignment horizontal="center"/>
    </xf>
    <xf numFmtId="0" fontId="69" fillId="0" borderId="3" xfId="1" applyFont="1" applyBorder="1" applyAlignment="1">
      <alignment horizontal="center" vertical="center"/>
    </xf>
    <xf numFmtId="0" fontId="93" fillId="0" borderId="0" xfId="2410" applyFont="1" applyFill="1" applyAlignment="1">
      <alignment horizontal="center"/>
    </xf>
    <xf numFmtId="0" fontId="93" fillId="0" borderId="0" xfId="2410" applyFont="1" applyFill="1" applyBorder="1" applyAlignment="1">
      <alignment horizontal="center"/>
    </xf>
    <xf numFmtId="0" fontId="93" fillId="0" borderId="0" xfId="2664" applyNumberFormat="1" applyFont="1" applyFill="1" applyAlignment="1">
      <alignment horizontal="center" wrapText="1"/>
    </xf>
    <xf numFmtId="0" fontId="93" fillId="0" borderId="0" xfId="2666" applyNumberFormat="1" applyFont="1" applyFill="1" applyBorder="1" applyAlignment="1">
      <alignment horizontal="center"/>
    </xf>
    <xf numFmtId="0" fontId="93" fillId="0" borderId="0" xfId="2667" applyFont="1" applyFill="1" applyBorder="1" applyAlignment="1">
      <alignment horizontal="center"/>
    </xf>
    <xf numFmtId="0" fontId="69" fillId="0" borderId="3" xfId="2666" applyFont="1" applyFill="1" applyBorder="1" applyAlignment="1">
      <alignment horizontal="center" vertical="center"/>
    </xf>
    <xf numFmtId="0" fontId="69" fillId="0" borderId="3" xfId="2683" applyNumberFormat="1" applyFont="1" applyBorder="1" applyAlignment="1">
      <alignment horizontal="center" vertical="center" wrapText="1"/>
    </xf>
    <xf numFmtId="0" fontId="93" fillId="0" borderId="0" xfId="2678" applyNumberFormat="1" applyFont="1" applyBorder="1" applyAlignment="1">
      <alignment horizontal="center"/>
    </xf>
    <xf numFmtId="0" fontId="93" fillId="0" borderId="0" xfId="2684" applyNumberFormat="1" applyFont="1" applyBorder="1" applyAlignment="1">
      <alignment horizontal="center"/>
    </xf>
    <xf numFmtId="0" fontId="69" fillId="0" borderId="2" xfId="2666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3" fontId="69" fillId="0" borderId="3" xfId="0" applyNumberFormat="1" applyFont="1" applyFill="1" applyBorder="1" applyAlignment="1">
      <alignment horizontal="center" vertical="center" wrapText="1"/>
    </xf>
    <xf numFmtId="0" fontId="93" fillId="0" borderId="0" xfId="2663" applyFont="1" applyAlignment="1">
      <alignment horizontal="center" vertical="center"/>
    </xf>
    <xf numFmtId="0" fontId="107" fillId="0" borderId="0" xfId="2710" applyFont="1" applyAlignment="1">
      <alignment horizontal="center"/>
    </xf>
    <xf numFmtId="0" fontId="102" fillId="0" borderId="2" xfId="2681" applyFont="1" applyBorder="1" applyAlignment="1">
      <alignment horizontal="center"/>
    </xf>
    <xf numFmtId="0" fontId="102" fillId="0" borderId="0" xfId="2681" applyFont="1" applyAlignment="1">
      <alignment horizontal="center"/>
    </xf>
    <xf numFmtId="0" fontId="69" fillId="0" borderId="2" xfId="2683" applyFont="1" applyBorder="1" applyAlignment="1">
      <alignment horizontal="center" vertical="center" wrapText="1"/>
    </xf>
    <xf numFmtId="0" fontId="69" fillId="0" borderId="1" xfId="2683" applyFont="1" applyBorder="1" applyAlignment="1">
      <alignment horizontal="center" vertical="center" wrapText="1"/>
    </xf>
    <xf numFmtId="0" fontId="94" fillId="0" borderId="2" xfId="2710" applyFont="1" applyBorder="1" applyAlignment="1">
      <alignment horizontal="center"/>
    </xf>
    <xf numFmtId="202" fontId="116" fillId="0" borderId="2" xfId="2692" applyNumberFormat="1" applyFont="1" applyBorder="1" applyAlignment="1">
      <alignment horizontal="center"/>
    </xf>
    <xf numFmtId="202" fontId="91" fillId="0" borderId="0" xfId="2692" applyNumberFormat="1" applyFont="1" applyBorder="1" applyAlignment="1">
      <alignment horizontal="left"/>
    </xf>
    <xf numFmtId="0" fontId="93" fillId="0" borderId="0" xfId="2673" applyFont="1" applyBorder="1" applyAlignment="1">
      <alignment horizontal="center" vertical="center" wrapText="1"/>
    </xf>
    <xf numFmtId="0" fontId="93" fillId="0" borderId="0" xfId="2673" applyFont="1" applyBorder="1" applyAlignment="1">
      <alignment horizontal="center" vertical="center"/>
    </xf>
    <xf numFmtId="0" fontId="91" fillId="0" borderId="0" xfId="2673" applyFont="1" applyBorder="1" applyAlignment="1">
      <alignment horizontal="center"/>
    </xf>
    <xf numFmtId="0" fontId="91" fillId="0" borderId="0" xfId="2673" applyFont="1" applyBorder="1" applyAlignment="1">
      <alignment horizontal="left"/>
    </xf>
    <xf numFmtId="0" fontId="93" fillId="0" borderId="0" xfId="2673" applyFont="1" applyBorder="1" applyAlignment="1">
      <alignment horizontal="center"/>
    </xf>
    <xf numFmtId="0" fontId="93" fillId="0" borderId="0" xfId="2326" applyNumberFormat="1" applyFont="1" applyFill="1" applyBorder="1" applyAlignment="1">
      <alignment horizontal="center"/>
    </xf>
    <xf numFmtId="185" fontId="69" fillId="0" borderId="0" xfId="2673" applyNumberFormat="1" applyFont="1" applyBorder="1" applyAlignment="1">
      <alignment horizontal="center"/>
    </xf>
    <xf numFmtId="0" fontId="93" fillId="0" borderId="0" xfId="2672" applyNumberFormat="1" applyFont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69" fillId="0" borderId="3" xfId="2671" applyNumberFormat="1" applyFont="1" applyBorder="1" applyAlignment="1">
      <alignment horizontal="center" vertical="center"/>
    </xf>
    <xf numFmtId="0" fontId="93" fillId="0" borderId="0" xfId="2682" applyFont="1" applyAlignment="1">
      <alignment horizontal="center" wrapText="1"/>
    </xf>
    <xf numFmtId="0" fontId="69" fillId="0" borderId="3" xfId="2683" applyNumberFormat="1" applyFont="1" applyBorder="1" applyAlignment="1">
      <alignment horizontal="center" vertical="center"/>
    </xf>
    <xf numFmtId="0" fontId="96" fillId="0" borderId="0" xfId="2712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94" fillId="0" borderId="0" xfId="0" applyFont="1" applyAlignment="1">
      <alignment horizontal="center" wrapText="1"/>
    </xf>
    <xf numFmtId="0" fontId="118" fillId="0" borderId="0" xfId="0" applyFont="1" applyAlignment="1">
      <alignment horizontal="right"/>
    </xf>
    <xf numFmtId="0" fontId="96" fillId="0" borderId="2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166" fontId="96" fillId="0" borderId="0" xfId="2692" applyFont="1" applyBorder="1"/>
    <xf numFmtId="166" fontId="94" fillId="0" borderId="0" xfId="2692" applyFont="1" applyBorder="1"/>
    <xf numFmtId="202" fontId="94" fillId="0" borderId="0" xfId="2692" applyNumberFormat="1" applyFont="1" applyBorder="1"/>
    <xf numFmtId="0" fontId="105" fillId="0" borderId="0" xfId="0" applyFont="1" applyAlignment="1">
      <alignment vertical="center"/>
    </xf>
    <xf numFmtId="205" fontId="94" fillId="0" borderId="0" xfId="2692" applyNumberFormat="1" applyFont="1" applyBorder="1"/>
    <xf numFmtId="15" fontId="96" fillId="0" borderId="3" xfId="0" applyNumberFormat="1" applyFont="1" applyBorder="1" applyAlignment="1">
      <alignment horizontal="center" vertical="center" wrapText="1"/>
    </xf>
  </cellXfs>
  <cellStyles count="2713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Ngiam_lamnghiep_2011_v2(1)(1)" xfId="39"/>
    <cellStyle name="_01 DVHC(OK)_Ngiam_lamnghiep_2011_v2(1)(1)_Nongnghiep" xfId="40"/>
    <cellStyle name="_01 DVHC(OK)_NGTT LN,TS 2012 (Chuan)" xfId="41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ien giam KT_TV 2010" xfId="68"/>
    <cellStyle name="_05 Thuong mai_NGDD 2013 Thu chi NSNN " xfId="67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ien giam KT_TV 2010" xfId="75"/>
    <cellStyle name="_06 Van tai_NGDD 2013 Thu chi NSNN " xfId="74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ien giam KT_TV 2010" xfId="82"/>
    <cellStyle name="_07 Buu dien_NGDD 2013 Thu chi NSNN " xfId="81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NGDD 2013 Thu chi NSNN " xfId="11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ien giam KT_TV 2010" xfId="149"/>
    <cellStyle name="_07. NGTT2009-NN_05 Thuong mai_NGDD 2013 Thu chi NSNN " xfId="148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ien giam KT_TV 2010" xfId="157"/>
    <cellStyle name="_07. NGTT2009-NN_06 Van tai_NGDD 2013 Thu chi NSNN " xfId="156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ien giam KT_TV 2010" xfId="164"/>
    <cellStyle name="_07. NGTT2009-NN_07 Buu dien_NGDD 2013 Thu chi NSNN " xfId="163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ien giam KT_TV 2010" xfId="174"/>
    <cellStyle name="_07. NGTT2009-NN_08 Van tai_NGDD 2013 Thu chi NSNN " xfId="173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ien giam KT_TV 2010" xfId="181"/>
    <cellStyle name="_07. NGTT2009-NN_08 Yte-van hoa_NGDD 2013 Thu chi NSNN " xfId="180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TSXNN" xfId="317"/>
    <cellStyle name="_07. NGTT2009-NN_Book3_GTSXNN_Nongnghiep NGDD 2012_cap nhat den 24-5-2013(1)" xfId="318"/>
    <cellStyle name="_07. NGTT2009-NN_Book3_Giaoduc2013(ok)" xfId="316"/>
    <cellStyle name="_07. NGTT2009-NN_Book3_Maket NGTT2012 LN,TS (7-1-2013)" xfId="319"/>
    <cellStyle name="_07. NGTT2009-NN_Book3_Maket NGTT2012 LN,TS (7-1-2013)_Nongnghiep" xfId="320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ongnghiep NGDD 2012_cap nhat den 24-5-2013(1)" xfId="330"/>
    <cellStyle name="_07. NGTT2009-NN_Book3_Nongnghiep_NGDD 2013 Thu chi NSNN " xfId="329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ien giam KT_TV 2010" xfId="402"/>
    <cellStyle name="_07. NGTT2009-NN_dan so phan tich 10 nam(moi)_NGDD 2013 Thu chi NSNN " xfId="401"/>
    <cellStyle name="_07. NGTT2009-NN_dan so phan tich 10 nam(moi)_Xl0000167" xfId="403"/>
    <cellStyle name="_07. NGTT2009-NN_Dat Dai NGTT -2013" xfId="404"/>
    <cellStyle name="_07. NGTT2009-NN_GTSXNN" xfId="406"/>
    <cellStyle name="_07. NGTT2009-NN_GTSXNN_Nongnghiep NGDD 2012_cap nhat den 24-5-2013(1)" xfId="407"/>
    <cellStyle name="_07. NGTT2009-NN_Giaoduc2013(ok)" xfId="405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ongnghiep NGDD 2012_cap nhat den 24-5-2013(1)" xfId="469"/>
    <cellStyle name="_07. NGTT2009-NN_Nongnghiep_NGDD 2013 Thu chi NSNN " xfId="468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ong hop 1" xfId="517"/>
    <cellStyle name="_07. NGTT2009-NN_Tong hop NGTT" xfId="518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NGDD 2013 Thu chi NSNN " xfId="55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TSXNN" xfId="644"/>
    <cellStyle name="_09.GD-Yte_TT_MSDC2008_GTSXNN_Nongnghiep NGDD 2012_cap nhat den 24-5-2013(1)" xfId="645"/>
    <cellStyle name="_09.GD-Yte_TT_MSDC2008_Giaoduc2013(ok)" xfId="643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ongnghiep NGDD 2012_cap nhat den 24-5-2013(1)" xfId="669"/>
    <cellStyle name="_09.GD-Yte_TT_MSDC2008_Nongnghiep_NGDD 2013 Thu chi NSNN " xfId="66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NGDD 2013 Thu chi NSNN " xfId="75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ien giam KT_TV 2010" xfId="788"/>
    <cellStyle name="_10.Bieuthegioi-tan_NGTT2008(1)_05 Thuong mai_NGDD 2013 Thu chi NSNN " xfId="787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ien giam KT_TV 2010" xfId="796"/>
    <cellStyle name="_10.Bieuthegioi-tan_NGTT2008(1)_06 Van tai_NGDD 2013 Thu chi NSNN " xfId="795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ien giam KT_TV 2010" xfId="803"/>
    <cellStyle name="_10.Bieuthegioi-tan_NGTT2008(1)_07 Buu dien_NGDD 2013 Thu chi NSNN " xfId="802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ien giam KT_TV 2010" xfId="813"/>
    <cellStyle name="_10.Bieuthegioi-tan_NGTT2008(1)_08 Van tai_NGDD 2013 Thu chi NSNN " xfId="812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ien giam KT_TV 2010" xfId="820"/>
    <cellStyle name="_10.Bieuthegioi-tan_NGTT2008(1)_08 Yte-van hoa_NGDD 2013 Thu chi NSNN " xfId="819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TSXNN" xfId="956"/>
    <cellStyle name="_10.Bieuthegioi-tan_NGTT2008(1)_Book3_GTSXNN_Nongnghiep NGDD 2012_cap nhat den 24-5-2013(1)" xfId="957"/>
    <cellStyle name="_10.Bieuthegioi-tan_NGTT2008(1)_Book3_Giaoduc2013(ok)" xfId="955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ongnghiep NGDD 2012_cap nhat den 24-5-2013(1)" xfId="969"/>
    <cellStyle name="_10.Bieuthegioi-tan_NGTT2008(1)_Book3_Nongnghiep_NGDD 2013 Thu chi NSNN " xfId="968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ien giam KT_TV 2010" xfId="1041"/>
    <cellStyle name="_10.Bieuthegioi-tan_NGTT2008(1)_dan so phan tich 10 nam(moi)_NGDD 2013 Thu chi NSNN " xfId="1040"/>
    <cellStyle name="_10.Bieuthegioi-tan_NGTT2008(1)_dan so phan tich 10 nam(moi)_Xl0000167" xfId="1042"/>
    <cellStyle name="_10.Bieuthegioi-tan_NGTT2008(1)_Dat Dai NGTT -2013" xfId="1043"/>
    <cellStyle name="_10.Bieuthegioi-tan_NGTT2008(1)_GTSXNN" xfId="1045"/>
    <cellStyle name="_10.Bieuthegioi-tan_NGTT2008(1)_GTSXNN_Nongnghiep NGDD 2012_cap nhat den 24-5-2013(1)" xfId="1046"/>
    <cellStyle name="_10.Bieuthegioi-tan_NGTT2008(1)_Giaoduc2013(ok)" xfId="1044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ongnghiep NGDD 2012_cap nhat den 24-5-2013(1)" xfId="1108"/>
    <cellStyle name="_10.Bieuthegioi-tan_NGTT2008(1)_Nongnghiep_NGDD 2013 Thu chi NSNN " xfId="1107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ong hop 1" xfId="1156"/>
    <cellStyle name="_10.Bieuthegioi-tan_NGTT2008(1)_Tong hop NGTT" xfId="1157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TSXNN" xfId="1290"/>
    <cellStyle name="_Book2_GTSXNN_Nongnghiep NGDD 2012_cap nhat den 24-5-2013(1)" xfId="1291"/>
    <cellStyle name="_Book2_Giaoduc2013(ok)" xfId="1289"/>
    <cellStyle name="_Book2_Maket NGTT2012 LN,TS (7-1-2013)" xfId="1292"/>
    <cellStyle name="_Book2_Maket NGTT2012 LN,TS (7-1-2013)_Nongnghiep" xfId="1293"/>
    <cellStyle name="_Book2_Mau" xfId="1294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ongnghiep NGDD 2012_cap nhat den 24-5-2013(1)" xfId="1305"/>
    <cellStyle name="_Book2_Nongnghiep_NGDD 2013 Thu chi NSNN " xfId="130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Ngiam_lamnghiep_2011_v2(1)(1)" xfId="1448"/>
    <cellStyle name="_Du lich_Ngiam_lamnghiep_2011_v2(1)(1)_Nongnghiep" xfId="1449"/>
    <cellStyle name="_Du lich_NGTT LN,TS 2012 (Chuan)" xfId="1450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Xl0000147" xfId="1542"/>
    <cellStyle name="_Nonglamthuysan_Xl0000167" xfId="1543"/>
    <cellStyle name="_Nonglamthuysan_XNK" xfId="1544"/>
    <cellStyle name="_NSNN" xfId="1545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ien giam KT_TV 2010" xfId="1478"/>
    <cellStyle name="_NGTK-tomtat-2010-DSLD-10-3-2011_final_4_NGDD 2013 Thu chi NSNN " xfId="1477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Xl0000147" xfId="1510"/>
    <cellStyle name="_NGTT 2011 - XNK - Market dasua_Xl0000167" xfId="1511"/>
    <cellStyle name="_NGTT 2011 - XNK - Market dasua_XNK" xfId="1512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ien giam KT_TV 2010" xfId="1591"/>
    <cellStyle name="_Tong hop NGTT_NGDD 2013 Thu chi NSNN " xfId="1590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NGDD 2013 Thu chi NSNN " xfId="162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ien giam KT_TV 2010" xfId="1658"/>
    <cellStyle name="1_05 Thuong mai_NGDD 2013 Thu chi NSNN " xfId="1657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ien giam KT_TV 2010" xfId="1666"/>
    <cellStyle name="1_06 Van tai_NGDD 2013 Thu chi NSNN " xfId="1665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ien giam KT_TV 2010" xfId="1673"/>
    <cellStyle name="1_07 Buu dien_NGDD 2013 Thu chi NSNN " xfId="1672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ien giam KT_TV 2010" xfId="1683"/>
    <cellStyle name="1_08 Van tai_NGDD 2013 Thu chi NSNN " xfId="1682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ien giam KT_TV 2010" xfId="1690"/>
    <cellStyle name="1_08 Yte-van hoa_NGDD 2013 Thu chi NSNN " xfId="1689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TSXNN" xfId="1867"/>
    <cellStyle name="1_Book3_GTSXNN_Nongnghiep NGDD 2012_cap nhat den 24-5-2013(1)" xfId="1868"/>
    <cellStyle name="1_Book3_Giaoduc2013(ok)" xfId="1866"/>
    <cellStyle name="1_Book3_Maket NGTT2012 LN,TS (7-1-2013)" xfId="1869"/>
    <cellStyle name="1_Book3_Maket NGTT2012 LN,TS (7-1-2013)_Nongnghiep" xfId="1870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ongnghiep NGDD 2012_cap nhat den 24-5-2013(1)" xfId="1880"/>
    <cellStyle name="1_Book3_Nongnghiep_NGDD 2013 Thu chi NSNN " xfId="1879"/>
    <cellStyle name="1_Book3_Ngiam_lamnghiep_2011_v2(1)(1)" xfId="1871"/>
    <cellStyle name="1_Book3_Ngiam_lamnghiep_2011_v2(1)(1)_Nongnghiep" xfId="1872"/>
    <cellStyle name="1_Book3_NGTT LN,TS 2012 (Chuan)" xfId="1873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ien giam KT_TV 2010" xfId="1955"/>
    <cellStyle name="1_dan so phan tich 10 nam(moi)_NGDD 2013 Thu chi NSNN " xfId="1954"/>
    <cellStyle name="1_dan so phan tich 10 nam(moi)_Xl0000167" xfId="1956"/>
    <cellStyle name="1_Dat Dai NGTT -2013" xfId="1957"/>
    <cellStyle name="1_GTSXNN" xfId="1959"/>
    <cellStyle name="1_GTSXNN_Nongnghiep NGDD 2012_cap nhat den 24-5-2013(1)" xfId="1960"/>
    <cellStyle name="1_Giaoduc2013(ok)" xfId="1958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TSXNN" xfId="2022"/>
    <cellStyle name="1_Lam nghiep, thuy san 2010_GTSXNN_Nongnghiep NGDD 2012_cap nhat den 24-5-2013(1)" xfId="2023"/>
    <cellStyle name="1_Lam nghiep, thuy san 2010_Giaoduc2013(ok)" xfId="2021"/>
    <cellStyle name="1_Lam nghiep, thuy san 2010_Maket NGTT2012 LN,TS (7-1-2013)" xfId="2024"/>
    <cellStyle name="1_Lam nghiep, thuy san 2010_Maket NGTT2012 LN,TS (7-1-2013)_Nongnghiep" xfId="2025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ongnghiep NGDD 2012_cap nhat den 24-5-2013(1)" xfId="2092"/>
    <cellStyle name="1_Nongnghiep_NGDD 2013 Thu chi NSNN " xfId="2091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Xl0000147" xfId="2134"/>
    <cellStyle name="1_So lieu quoc te(GDP)_Xl0000167" xfId="2135"/>
    <cellStyle name="1_So lieu quoc te(GDP)_XNK" xfId="2136"/>
    <cellStyle name="1_Tong hop 1" xfId="2140"/>
    <cellStyle name="1_Tong hop NGTT" xfId="2141"/>
    <cellStyle name="1_Thuong mai va Du lich" xfId="2137"/>
    <cellStyle name="1_Thuong mai va Du lich_01 Don vi HC" xfId="2138"/>
    <cellStyle name="1_Thuong mai va Du lich_NGDD 2013 Thu chi NSNN " xfId="2139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omma" xfId="2692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1 3" xfId="2693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2 6" xfId="2694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Check Cell 2" xfId="2202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ood 2" xfId="2282"/>
    <cellStyle name="Grey" xfId="2283"/>
    <cellStyle name="gia" xfId="2281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2 2 2 19" xfId="2712"/>
    <cellStyle name="Normal 10 2 2 2 2" xfId="2695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 3" xfId="2696"/>
    <cellStyle name="Normal 150" xfId="2399"/>
    <cellStyle name="Normal 151" xfId="2400"/>
    <cellStyle name="Normal 152" xfId="2401"/>
    <cellStyle name="Normal 153" xfId="2402"/>
    <cellStyle name="Normal 153 2" xfId="2687"/>
    <cellStyle name="Normal 154" xfId="2403"/>
    <cellStyle name="Normal 154 2" xfId="2404"/>
    <cellStyle name="Normal 155" xfId="2405"/>
    <cellStyle name="Normal 156" xfId="2689"/>
    <cellStyle name="Normal 156 2" xfId="2690"/>
    <cellStyle name="Normal 156 2 2" xfId="2697"/>
    <cellStyle name="Normal 156 3" xfId="2698"/>
    <cellStyle name="Normal 157" xfId="2699"/>
    <cellStyle name="Normal 157 2" xfId="2700"/>
    <cellStyle name="Normal 158" xfId="2701"/>
    <cellStyle name="Normal 158 2" xfId="2702"/>
    <cellStyle name="Normal 158 3" xfId="2703"/>
    <cellStyle name="Normal 159" xfId="2704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3 4" xfId="2705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3 7" xfId="2706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6"/>
    <cellStyle name="Normal 3 2 2 2 2 10 2" xfId="2710"/>
    <cellStyle name="Normal 3 2 2 2 2 2" xfId="2707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 7" xfId="2708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4 2" xfId="270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ieu04.072" xfId="2674"/>
    <cellStyle name="Normal_Book2" xfId="2675"/>
    <cellStyle name="Normal_Dau tu 2" xfId="2685"/>
    <cellStyle name="Normal_Dautu" xfId="2688"/>
    <cellStyle name="Normal_Gui Vu TH-Bao cao nhanh VDT 2006" xfId="2676"/>
    <cellStyle name="Normal_nhanh sap xep lai" xfId="2677"/>
    <cellStyle name="Normal_Sheet5 2 2" xfId="2711"/>
    <cellStyle name="Normal_solieu gdp 2" xfId="1"/>
    <cellStyle name="Normal_SPT3-96" xfId="2666"/>
    <cellStyle name="Normal_SPT3-96_Bieu 012011 2" xfId="2684"/>
    <cellStyle name="Normal_SPT3-96_Bieudautu_Dautu(6-2011)" xfId="2678"/>
    <cellStyle name="Normal_SPT3-96_Van tai12.2010" xfId="2679"/>
    <cellStyle name="Normal_VT- TM Diep" xfId="2680"/>
    <cellStyle name="Normal_VTAI 2" xfId="2691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thvt" xfId="2629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sqref="A1:E1"/>
    </sheetView>
  </sheetViews>
  <sheetFormatPr defaultColWidth="8" defaultRowHeight="15.75"/>
  <cols>
    <col min="1" max="1" width="34" style="10" customWidth="1"/>
    <col min="2" max="2" width="7.625" style="10" customWidth="1"/>
    <col min="3" max="3" width="12" style="10" customWidth="1"/>
    <col min="4" max="4" width="14.625" style="10" customWidth="1"/>
    <col min="5" max="5" width="13.5" style="10" customWidth="1"/>
    <col min="6" max="16384" width="8" style="10"/>
  </cols>
  <sheetData>
    <row r="1" spans="1:6" ht="20.100000000000001" customHeight="1">
      <c r="A1" s="607" t="s">
        <v>357</v>
      </c>
      <c r="B1" s="607"/>
      <c r="C1" s="607"/>
      <c r="D1" s="607"/>
      <c r="E1" s="607"/>
      <c r="F1" s="6"/>
    </row>
    <row r="2" spans="1:6" ht="15" customHeight="1">
      <c r="A2" s="11"/>
      <c r="B2" s="11"/>
      <c r="C2" s="11"/>
      <c r="D2" s="11"/>
      <c r="E2" s="6"/>
      <c r="F2" s="6"/>
    </row>
    <row r="3" spans="1:6" ht="15" customHeight="1">
      <c r="A3" s="11"/>
      <c r="B3" s="11"/>
      <c r="C3" s="11"/>
      <c r="D3" s="11"/>
      <c r="E3" s="6"/>
      <c r="F3" s="6"/>
    </row>
    <row r="4" spans="1:6" ht="81.75" customHeight="1">
      <c r="A4" s="13"/>
      <c r="B4" s="14" t="s">
        <v>302</v>
      </c>
      <c r="C4" s="14" t="s">
        <v>303</v>
      </c>
      <c r="D4" s="14" t="s">
        <v>314</v>
      </c>
      <c r="E4" s="14" t="s">
        <v>315</v>
      </c>
      <c r="F4" s="6"/>
    </row>
    <row r="5" spans="1:6" ht="18" customHeight="1">
      <c r="A5" s="15"/>
      <c r="B5" s="15"/>
      <c r="C5" s="15"/>
      <c r="D5" s="15"/>
      <c r="E5" s="6"/>
      <c r="F5" s="6"/>
    </row>
    <row r="6" spans="1:6" ht="31.5">
      <c r="A6" s="506" t="s">
        <v>347</v>
      </c>
      <c r="B6" s="507" t="s">
        <v>300</v>
      </c>
      <c r="C6" s="508">
        <v>32207.773000000001</v>
      </c>
      <c r="D6" s="508">
        <v>31833.180000000004</v>
      </c>
      <c r="E6" s="509">
        <f>D6/C6%</f>
        <v>98.836948459615641</v>
      </c>
      <c r="F6" s="6"/>
    </row>
    <row r="7" spans="1:6" ht="22.5" customHeight="1">
      <c r="A7" s="510" t="s">
        <v>348</v>
      </c>
      <c r="B7" s="511" t="s">
        <v>300</v>
      </c>
      <c r="C7" s="512">
        <v>23992.14</v>
      </c>
      <c r="D7" s="513">
        <v>23644.86</v>
      </c>
      <c r="E7" s="514">
        <f t="shared" ref="E7:E25" si="0">D7/C7%</f>
        <v>98.552525952249368</v>
      </c>
      <c r="F7" s="6"/>
    </row>
    <row r="8" spans="1:6" ht="22.5" customHeight="1">
      <c r="A8" s="510" t="s">
        <v>349</v>
      </c>
      <c r="B8" s="511" t="s">
        <v>351</v>
      </c>
      <c r="C8" s="512">
        <v>56.203535824649236</v>
      </c>
      <c r="D8" s="513">
        <v>56.267666630295125</v>
      </c>
      <c r="E8" s="514">
        <f t="shared" si="0"/>
        <v>100.11410457492563</v>
      </c>
      <c r="F8" s="6"/>
    </row>
    <row r="9" spans="1:6" ht="22.5" customHeight="1">
      <c r="A9" s="510" t="s">
        <v>350</v>
      </c>
      <c r="B9" s="511" t="s">
        <v>163</v>
      </c>
      <c r="C9" s="512">
        <v>134844.31</v>
      </c>
      <c r="D9" s="513">
        <v>133044.10999999999</v>
      </c>
      <c r="E9" s="514">
        <f t="shared" si="0"/>
        <v>98.664978893065637</v>
      </c>
      <c r="F9" s="6"/>
    </row>
    <row r="10" spans="1:6" ht="24.75" customHeight="1">
      <c r="A10" s="510" t="s">
        <v>356</v>
      </c>
      <c r="B10" s="511" t="s">
        <v>300</v>
      </c>
      <c r="C10" s="512">
        <v>1696.04</v>
      </c>
      <c r="D10" s="512">
        <v>1796.58</v>
      </c>
      <c r="E10" s="514">
        <f t="shared" si="0"/>
        <v>105.92792622815499</v>
      </c>
      <c r="F10" s="6"/>
    </row>
    <row r="11" spans="1:6" ht="22.5" customHeight="1">
      <c r="A11" s="510" t="s">
        <v>349</v>
      </c>
      <c r="B11" s="511" t="s">
        <v>351</v>
      </c>
      <c r="C11" s="512">
        <v>47.445755996320841</v>
      </c>
      <c r="D11" s="513">
        <v>47.700130247470192</v>
      </c>
      <c r="E11" s="514">
        <f t="shared" ref="E11:E12" si="1">D11/C11%</f>
        <v>100.53613699646618</v>
      </c>
      <c r="F11" s="6"/>
    </row>
    <row r="12" spans="1:6" ht="22.5" customHeight="1">
      <c r="A12" s="510" t="s">
        <v>350</v>
      </c>
      <c r="B12" s="511" t="s">
        <v>163</v>
      </c>
      <c r="C12" s="512">
        <v>8046.99</v>
      </c>
      <c r="D12" s="513">
        <v>8569.7099999999991</v>
      </c>
      <c r="E12" s="514">
        <f t="shared" si="1"/>
        <v>106.49584503025355</v>
      </c>
      <c r="F12" s="6"/>
    </row>
    <row r="13" spans="1:6" ht="24" customHeight="1">
      <c r="A13" s="510" t="s">
        <v>355</v>
      </c>
      <c r="B13" s="511" t="s">
        <v>300</v>
      </c>
      <c r="C13" s="512">
        <v>184.86</v>
      </c>
      <c r="D13" s="512">
        <v>165.28</v>
      </c>
      <c r="E13" s="514">
        <f t="shared" si="0"/>
        <v>89.408200800605854</v>
      </c>
      <c r="F13" s="6"/>
    </row>
    <row r="14" spans="1:6" ht="22.5" customHeight="1">
      <c r="A14" s="510" t="s">
        <v>349</v>
      </c>
      <c r="B14" s="511" t="s">
        <v>351</v>
      </c>
      <c r="C14" s="512">
        <v>92.67012874607812</v>
      </c>
      <c r="D14" s="513">
        <v>94.416747337850921</v>
      </c>
      <c r="E14" s="514">
        <f t="shared" si="0"/>
        <v>101.88476979087689</v>
      </c>
      <c r="F14" s="6"/>
    </row>
    <row r="15" spans="1:6" ht="22.5" customHeight="1">
      <c r="A15" s="510" t="s">
        <v>350</v>
      </c>
      <c r="B15" s="511" t="s">
        <v>163</v>
      </c>
      <c r="C15" s="512">
        <v>1713.1000000000001</v>
      </c>
      <c r="D15" s="513">
        <v>1560.52</v>
      </c>
      <c r="E15" s="514">
        <f t="shared" si="0"/>
        <v>91.09333955986223</v>
      </c>
      <c r="F15" s="6"/>
    </row>
    <row r="16" spans="1:6" ht="24" customHeight="1">
      <c r="A16" s="510" t="s">
        <v>354</v>
      </c>
      <c r="B16" s="511" t="s">
        <v>300</v>
      </c>
      <c r="C16" s="512">
        <v>481.01</v>
      </c>
      <c r="D16" s="513">
        <v>474.83</v>
      </c>
      <c r="E16" s="514">
        <f t="shared" si="0"/>
        <v>98.715203426124191</v>
      </c>
      <c r="F16" s="12"/>
    </row>
    <row r="17" spans="1:6" ht="22.5" customHeight="1">
      <c r="A17" s="510" t="s">
        <v>349</v>
      </c>
      <c r="B17" s="511" t="s">
        <v>351</v>
      </c>
      <c r="C17" s="512">
        <v>19.916217958046612</v>
      </c>
      <c r="D17" s="513">
        <v>20.090348124591955</v>
      </c>
      <c r="E17" s="514">
        <f t="shared" ref="E17:E18" si="2">D17/C17%</f>
        <v>100.87431342091229</v>
      </c>
      <c r="F17" s="6"/>
    </row>
    <row r="18" spans="1:6" ht="22.5" customHeight="1">
      <c r="A18" s="510" t="s">
        <v>350</v>
      </c>
      <c r="B18" s="511" t="s">
        <v>163</v>
      </c>
      <c r="C18" s="512">
        <v>957.99</v>
      </c>
      <c r="D18" s="513">
        <v>953.94999999999982</v>
      </c>
      <c r="E18" s="514">
        <f t="shared" si="2"/>
        <v>99.578283698159666</v>
      </c>
      <c r="F18" s="6"/>
    </row>
    <row r="19" spans="1:6" ht="24" customHeight="1">
      <c r="A19" s="510" t="s">
        <v>353</v>
      </c>
      <c r="B19" s="511" t="s">
        <v>300</v>
      </c>
      <c r="C19" s="512">
        <v>150.04000000000002</v>
      </c>
      <c r="D19" s="512">
        <v>123</v>
      </c>
      <c r="E19" s="514">
        <f t="shared" si="0"/>
        <v>81.978139162889889</v>
      </c>
      <c r="F19" s="12"/>
    </row>
    <row r="20" spans="1:6" ht="22.5" customHeight="1">
      <c r="A20" s="510" t="s">
        <v>349</v>
      </c>
      <c r="B20" s="511" t="s">
        <v>351</v>
      </c>
      <c r="C20" s="512">
        <v>19.508131165022661</v>
      </c>
      <c r="D20" s="513">
        <v>19.54959349593496</v>
      </c>
      <c r="E20" s="514">
        <f t="shared" si="0"/>
        <v>100.21253871301953</v>
      </c>
      <c r="F20" s="6"/>
    </row>
    <row r="21" spans="1:6" ht="22.5" customHeight="1">
      <c r="A21" s="510" t="s">
        <v>350</v>
      </c>
      <c r="B21" s="511" t="s">
        <v>163</v>
      </c>
      <c r="C21" s="512">
        <v>292.70000000000005</v>
      </c>
      <c r="D21" s="513">
        <v>240.46</v>
      </c>
      <c r="E21" s="514">
        <f t="shared" si="0"/>
        <v>82.152374444824048</v>
      </c>
      <c r="F21" s="6"/>
    </row>
    <row r="22" spans="1:6" ht="24" customHeight="1">
      <c r="A22" s="510" t="s">
        <v>352</v>
      </c>
      <c r="B22" s="511" t="s">
        <v>300</v>
      </c>
      <c r="C22" s="512">
        <v>2450.8130000000001</v>
      </c>
      <c r="D22" s="512">
        <v>2340.2400000000007</v>
      </c>
      <c r="E22" s="514">
        <f>D22/C22%</f>
        <v>95.488313469856763</v>
      </c>
      <c r="F22" s="12"/>
    </row>
    <row r="23" spans="1:6" ht="22.5" customHeight="1">
      <c r="A23" s="510" t="s">
        <v>349</v>
      </c>
      <c r="B23" s="511" t="s">
        <v>351</v>
      </c>
      <c r="C23" s="512">
        <v>194.24068666193625</v>
      </c>
      <c r="D23" s="513">
        <v>196.28879943937366</v>
      </c>
      <c r="E23" s="514">
        <f t="shared" ref="E23:E24" si="3">D23/C23%</f>
        <v>101.05442006648279</v>
      </c>
      <c r="F23" s="6"/>
    </row>
    <row r="24" spans="1:6" ht="22.5" customHeight="1">
      <c r="A24" s="510" t="s">
        <v>350</v>
      </c>
      <c r="B24" s="511" t="s">
        <v>163</v>
      </c>
      <c r="C24" s="512">
        <v>47604.76</v>
      </c>
      <c r="D24" s="513">
        <v>45936.29</v>
      </c>
      <c r="E24" s="514">
        <f t="shared" si="3"/>
        <v>96.495161408228924</v>
      </c>
      <c r="F24" s="6"/>
    </row>
    <row r="25" spans="1:6" ht="24" customHeight="1">
      <c r="A25" s="515" t="s">
        <v>301</v>
      </c>
      <c r="B25" s="516" t="s">
        <v>12</v>
      </c>
      <c r="C25" s="512">
        <v>3252.8700000000017</v>
      </c>
      <c r="D25" s="512">
        <v>3288.3900000000031</v>
      </c>
      <c r="E25" s="514">
        <f t="shared" si="0"/>
        <v>101.0919587933118</v>
      </c>
      <c r="F25" s="6"/>
    </row>
    <row r="26" spans="1:6" ht="24" customHeight="1">
      <c r="A26" s="17"/>
      <c r="B26" s="223"/>
      <c r="C26" s="223"/>
      <c r="D26" s="226"/>
      <c r="E26" s="12"/>
      <c r="F26" s="12"/>
    </row>
    <row r="27" spans="1:6" ht="24" customHeight="1">
      <c r="A27" s="17"/>
      <c r="B27" s="224"/>
      <c r="C27" s="224"/>
      <c r="D27" s="226"/>
      <c r="E27" s="12"/>
      <c r="F27" s="12"/>
    </row>
    <row r="28" spans="1:6" ht="24" customHeight="1">
      <c r="A28" s="18"/>
      <c r="B28" s="223"/>
      <c r="C28" s="223"/>
      <c r="D28" s="226"/>
      <c r="E28" s="12"/>
      <c r="F28" s="12"/>
    </row>
    <row r="29" spans="1:6" ht="24" customHeight="1">
      <c r="A29" s="16"/>
      <c r="B29" s="225"/>
      <c r="C29" s="225"/>
      <c r="D29" s="226"/>
      <c r="E29" s="6"/>
      <c r="F29" s="6"/>
    </row>
    <row r="30" spans="1:6" ht="24" customHeight="1">
      <c r="A30" s="17"/>
      <c r="B30" s="223"/>
      <c r="C30" s="223"/>
      <c r="D30" s="226"/>
      <c r="E30" s="12"/>
      <c r="F30" s="12"/>
    </row>
    <row r="31" spans="1:6" ht="24" customHeight="1">
      <c r="A31" s="17"/>
      <c r="B31" s="224"/>
      <c r="C31" s="224"/>
      <c r="D31" s="226"/>
      <c r="E31" s="12"/>
      <c r="F31" s="12"/>
    </row>
    <row r="32" spans="1:6" ht="24" customHeight="1">
      <c r="A32" s="18"/>
      <c r="B32" s="223"/>
      <c r="C32" s="223"/>
      <c r="D32" s="226"/>
      <c r="E32" s="12"/>
      <c r="F32" s="12"/>
    </row>
    <row r="33" spans="1:6" ht="24" customHeight="1">
      <c r="A33" s="16"/>
      <c r="B33" s="225"/>
      <c r="C33" s="225"/>
      <c r="D33" s="226"/>
      <c r="E33" s="6"/>
      <c r="F33" s="6"/>
    </row>
    <row r="34" spans="1:6" ht="24" customHeight="1">
      <c r="A34" s="17"/>
      <c r="B34" s="223"/>
      <c r="C34" s="223"/>
      <c r="D34" s="226"/>
      <c r="E34" s="6"/>
      <c r="F34" s="6"/>
    </row>
    <row r="35" spans="1:6" ht="24" customHeight="1">
      <c r="A35" s="17"/>
      <c r="B35" s="224"/>
      <c r="C35" s="224"/>
      <c r="D35" s="226"/>
      <c r="E35" s="6"/>
      <c r="F35" s="6"/>
    </row>
    <row r="36" spans="1:6" ht="24" customHeight="1">
      <c r="A36" s="18"/>
      <c r="B36" s="223"/>
      <c r="C36" s="223"/>
      <c r="D36" s="226"/>
      <c r="E36" s="6"/>
      <c r="F36" s="6"/>
    </row>
    <row r="37" spans="1:6" ht="24" customHeight="1">
      <c r="A37" s="16"/>
      <c r="B37" s="225"/>
      <c r="C37" s="225"/>
      <c r="D37" s="226"/>
      <c r="E37" s="6"/>
      <c r="F37" s="6"/>
    </row>
    <row r="38" spans="1:6" ht="24" customHeight="1">
      <c r="A38" s="17"/>
      <c r="B38" s="223"/>
      <c r="C38" s="223"/>
      <c r="D38" s="226"/>
      <c r="E38" s="12"/>
      <c r="F38" s="12"/>
    </row>
    <row r="39" spans="1:6" ht="24" customHeight="1">
      <c r="A39" s="17"/>
      <c r="B39" s="224"/>
      <c r="C39" s="224"/>
      <c r="D39" s="226"/>
      <c r="E39" s="12"/>
      <c r="F39" s="12"/>
    </row>
    <row r="40" spans="1:6" ht="24" customHeight="1">
      <c r="A40" s="18"/>
      <c r="B40" s="223"/>
      <c r="C40" s="223"/>
      <c r="D40" s="226"/>
      <c r="E40" s="12"/>
      <c r="F40" s="12"/>
    </row>
    <row r="41" spans="1:6" ht="24" customHeight="1">
      <c r="A41" s="16"/>
      <c r="B41" s="225"/>
      <c r="C41" s="225"/>
      <c r="D41" s="226"/>
      <c r="E41" s="6"/>
      <c r="F41" s="6"/>
    </row>
    <row r="42" spans="1:6" ht="24" customHeight="1">
      <c r="A42" s="17"/>
      <c r="B42" s="223"/>
      <c r="C42" s="223"/>
      <c r="D42" s="226"/>
      <c r="E42" s="12"/>
      <c r="F42" s="12"/>
    </row>
    <row r="43" spans="1:6" ht="24" customHeight="1">
      <c r="A43" s="17"/>
      <c r="B43" s="224"/>
      <c r="C43" s="224"/>
      <c r="D43" s="226"/>
      <c r="E43" s="12"/>
      <c r="F43" s="12"/>
    </row>
    <row r="44" spans="1:6" ht="24" customHeight="1">
      <c r="A44" s="18"/>
      <c r="B44" s="223"/>
      <c r="C44" s="223"/>
      <c r="D44" s="226"/>
      <c r="E44" s="12"/>
      <c r="F44" s="12"/>
    </row>
    <row r="45" spans="1:6" ht="24.95" customHeight="1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mergeCells count="1">
    <mergeCell ref="A1:E1"/>
  </mergeCells>
  <pageMargins left="0.75" right="0.5" top="0.5" bottom="0.5" header="0.43307086614173201" footer="0.31496062992126"/>
  <pageSetup paperSize="9" firstPageNumber="1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sqref="A1:G1"/>
    </sheetView>
  </sheetViews>
  <sheetFormatPr defaultColWidth="7.875" defaultRowHeight="15.75"/>
  <cols>
    <col min="1" max="1" width="1.75" style="78" customWidth="1"/>
    <col min="2" max="2" width="32.625" style="78" customWidth="1"/>
    <col min="3" max="4" width="9.625" style="78" customWidth="1"/>
    <col min="5" max="5" width="10.75" style="78" customWidth="1"/>
    <col min="6" max="7" width="11.25" style="78" customWidth="1"/>
    <col min="8" max="9" width="7.875" style="78"/>
    <col min="10" max="10" width="9.625" style="78" bestFit="1" customWidth="1"/>
    <col min="11" max="12" width="10.625" style="78" customWidth="1"/>
    <col min="13" max="16384" width="7.875" style="78"/>
  </cols>
  <sheetData>
    <row r="1" spans="1:12" ht="29.25" customHeight="1">
      <c r="A1" s="619" t="s">
        <v>366</v>
      </c>
      <c r="B1" s="619"/>
      <c r="C1" s="619"/>
      <c r="D1" s="619"/>
      <c r="E1" s="619"/>
      <c r="F1" s="619"/>
      <c r="G1" s="619"/>
    </row>
    <row r="2" spans="1:12" ht="20.100000000000001" customHeight="1">
      <c r="A2" s="620" t="s">
        <v>318</v>
      </c>
      <c r="B2" s="620"/>
      <c r="C2" s="620"/>
      <c r="D2" s="620"/>
      <c r="E2" s="620"/>
      <c r="F2" s="620"/>
      <c r="G2" s="620"/>
    </row>
    <row r="3" spans="1:12" ht="15" customHeight="1">
      <c r="A3" s="81"/>
      <c r="B3" s="81"/>
      <c r="C3" s="81"/>
      <c r="D3" s="81"/>
      <c r="E3" s="81"/>
      <c r="F3" s="81"/>
    </row>
    <row r="4" spans="1:12" s="135" customFormat="1" ht="15" customHeight="1">
      <c r="G4" s="134" t="s">
        <v>87</v>
      </c>
    </row>
    <row r="5" spans="1:12" ht="20.100000000000001" customHeight="1">
      <c r="A5" s="83"/>
      <c r="B5" s="83"/>
      <c r="C5" s="84" t="s">
        <v>2</v>
      </c>
      <c r="D5" s="84" t="s">
        <v>15</v>
      </c>
      <c r="E5" s="84" t="s">
        <v>9</v>
      </c>
      <c r="F5" s="84" t="s">
        <v>295</v>
      </c>
      <c r="G5" s="84" t="s">
        <v>295</v>
      </c>
    </row>
    <row r="6" spans="1:12" ht="20.100000000000001" customHeight="1">
      <c r="A6" s="85"/>
      <c r="B6" s="85"/>
      <c r="C6" s="87" t="s">
        <v>297</v>
      </c>
      <c r="D6" s="87" t="s">
        <v>296</v>
      </c>
      <c r="E6" s="87" t="s">
        <v>293</v>
      </c>
      <c r="F6" s="87" t="s">
        <v>319</v>
      </c>
      <c r="G6" s="87" t="s">
        <v>319</v>
      </c>
    </row>
    <row r="7" spans="1:12" ht="20.100000000000001" customHeight="1">
      <c r="A7" s="85"/>
      <c r="B7" s="85"/>
      <c r="C7" s="87" t="s">
        <v>11</v>
      </c>
      <c r="D7" s="87" t="s">
        <v>11</v>
      </c>
      <c r="E7" s="87" t="s">
        <v>103</v>
      </c>
      <c r="F7" s="87" t="s">
        <v>107</v>
      </c>
      <c r="G7" s="87" t="s">
        <v>108</v>
      </c>
      <c r="K7" s="294"/>
      <c r="L7" s="294"/>
    </row>
    <row r="8" spans="1:12" ht="20.100000000000001" customHeight="1">
      <c r="A8" s="85"/>
      <c r="B8" s="85"/>
      <c r="C8" s="114">
        <v>2022</v>
      </c>
      <c r="D8" s="114">
        <v>2022</v>
      </c>
      <c r="E8" s="114">
        <v>2022</v>
      </c>
      <c r="F8" s="114" t="s">
        <v>299</v>
      </c>
      <c r="G8" s="114" t="s">
        <v>57</v>
      </c>
    </row>
    <row r="9" spans="1:12" ht="20.100000000000001" customHeight="1">
      <c r="A9" s="85"/>
      <c r="B9" s="85"/>
      <c r="E9" s="87"/>
      <c r="F9" s="87"/>
      <c r="G9" s="87"/>
    </row>
    <row r="10" spans="1:12" ht="24.95" customHeight="1">
      <c r="A10" s="88" t="s">
        <v>1</v>
      </c>
      <c r="B10" s="131"/>
      <c r="C10" s="363">
        <v>733807</v>
      </c>
      <c r="D10" s="363">
        <v>825836</v>
      </c>
      <c r="E10" s="363">
        <v>4897131.25</v>
      </c>
      <c r="F10" s="360">
        <v>50.187125733161274</v>
      </c>
      <c r="G10" s="360">
        <v>103.64842629893293</v>
      </c>
      <c r="H10" s="79"/>
      <c r="I10" s="79"/>
      <c r="J10" s="221"/>
      <c r="K10" s="295"/>
      <c r="L10" s="295"/>
    </row>
    <row r="11" spans="1:12" ht="24.95" customHeight="1">
      <c r="A11" s="115" t="s">
        <v>62</v>
      </c>
      <c r="B11" s="132"/>
      <c r="C11" s="363">
        <v>441870</v>
      </c>
      <c r="D11" s="363">
        <v>525520</v>
      </c>
      <c r="E11" s="363">
        <v>2705532</v>
      </c>
      <c r="F11" s="360">
        <v>41.812206609047742</v>
      </c>
      <c r="G11" s="360">
        <v>87.346455432042646</v>
      </c>
      <c r="H11" s="79"/>
      <c r="I11" s="269"/>
      <c r="J11" s="221"/>
      <c r="K11" s="295"/>
      <c r="L11" s="295"/>
    </row>
    <row r="12" spans="1:12" ht="24.95" customHeight="1">
      <c r="A12" s="116"/>
      <c r="B12" s="128" t="s">
        <v>63</v>
      </c>
      <c r="C12" s="364">
        <v>351030</v>
      </c>
      <c r="D12" s="365">
        <v>443870</v>
      </c>
      <c r="E12" s="365">
        <v>2085899</v>
      </c>
      <c r="F12" s="361">
        <v>44.115433218245556</v>
      </c>
      <c r="G12" s="361">
        <v>70.429825064912706</v>
      </c>
      <c r="H12" s="79"/>
      <c r="I12" s="79"/>
      <c r="J12" s="221"/>
      <c r="K12" s="295"/>
      <c r="L12" s="295"/>
    </row>
    <row r="13" spans="1:12" ht="24.95" customHeight="1">
      <c r="A13" s="116"/>
      <c r="B13" s="129" t="s">
        <v>137</v>
      </c>
      <c r="C13" s="366">
        <v>25800</v>
      </c>
      <c r="D13" s="366">
        <v>28700</v>
      </c>
      <c r="E13" s="366">
        <v>206597</v>
      </c>
      <c r="F13" s="362">
        <v>35.712532411408816</v>
      </c>
      <c r="G13" s="362">
        <v>0</v>
      </c>
      <c r="H13" s="79"/>
      <c r="I13" s="79"/>
      <c r="J13" s="221"/>
      <c r="K13" s="295"/>
      <c r="L13" s="295"/>
    </row>
    <row r="14" spans="1:12" ht="24.95" customHeight="1">
      <c r="A14" s="116"/>
      <c r="B14" s="130" t="s">
        <v>138</v>
      </c>
      <c r="C14" s="367">
        <v>4350</v>
      </c>
      <c r="D14" s="367">
        <v>4800</v>
      </c>
      <c r="E14" s="367">
        <v>31450</v>
      </c>
      <c r="F14" s="505">
        <v>4.0625516699735451</v>
      </c>
      <c r="G14" s="362">
        <v>0</v>
      </c>
      <c r="H14" s="79"/>
      <c r="I14" s="79"/>
      <c r="J14" s="221"/>
      <c r="K14" s="295"/>
      <c r="L14" s="295"/>
    </row>
    <row r="15" spans="1:12" ht="24.95" customHeight="1">
      <c r="A15" s="116"/>
      <c r="B15" s="128" t="s">
        <v>139</v>
      </c>
      <c r="C15" s="367">
        <v>14200</v>
      </c>
      <c r="D15" s="367">
        <v>15800</v>
      </c>
      <c r="E15" s="367">
        <v>272975</v>
      </c>
      <c r="F15" s="505">
        <v>98.013342525169833</v>
      </c>
      <c r="G15" s="362">
        <v>373.93835616438355</v>
      </c>
      <c r="H15" s="79"/>
      <c r="I15" s="79"/>
      <c r="J15" s="221"/>
      <c r="K15" s="295"/>
      <c r="L15" s="295"/>
    </row>
    <row r="16" spans="1:12" ht="24.95" customHeight="1">
      <c r="A16" s="116"/>
      <c r="B16" s="130" t="s">
        <v>140</v>
      </c>
      <c r="C16" s="367">
        <v>6300</v>
      </c>
      <c r="D16" s="367">
        <v>5100</v>
      </c>
      <c r="E16" s="367">
        <v>21862</v>
      </c>
      <c r="F16" s="505">
        <v>91.091666666666669</v>
      </c>
      <c r="G16" s="362">
        <v>728.24783477681547</v>
      </c>
      <c r="H16" s="79"/>
      <c r="I16" s="79"/>
      <c r="J16" s="221"/>
      <c r="K16" s="295"/>
      <c r="L16" s="295"/>
    </row>
    <row r="17" spans="1:12" ht="24.95" customHeight="1">
      <c r="A17" s="116"/>
      <c r="B17" s="128" t="s">
        <v>141</v>
      </c>
      <c r="C17" s="367">
        <v>65990</v>
      </c>
      <c r="D17" s="367">
        <v>55950</v>
      </c>
      <c r="E17" s="367">
        <v>293346</v>
      </c>
      <c r="F17" s="505">
        <v>44.06261828800087</v>
      </c>
      <c r="G17" s="362">
        <v>490.5451505016722</v>
      </c>
      <c r="H17" s="79"/>
      <c r="I17" s="79"/>
      <c r="J17" s="221"/>
      <c r="K17" s="295"/>
      <c r="L17" s="295"/>
    </row>
    <row r="18" spans="1:12" ht="24.95" customHeight="1">
      <c r="A18" s="115" t="s">
        <v>64</v>
      </c>
      <c r="B18" s="133"/>
      <c r="C18" s="363">
        <v>244404</v>
      </c>
      <c r="D18" s="363">
        <v>252058</v>
      </c>
      <c r="E18" s="363">
        <v>1841827.25</v>
      </c>
      <c r="F18" s="360">
        <v>68.169973454891078</v>
      </c>
      <c r="G18" s="360">
        <v>127.59020016741378</v>
      </c>
      <c r="H18" s="79"/>
      <c r="I18" s="269"/>
      <c r="J18" s="221"/>
      <c r="K18" s="295"/>
      <c r="L18" s="295"/>
    </row>
    <row r="19" spans="1:12" ht="24.95" customHeight="1">
      <c r="A19" s="121"/>
      <c r="B19" s="133" t="s">
        <v>84</v>
      </c>
      <c r="C19" s="364">
        <v>244404</v>
      </c>
      <c r="D19" s="365">
        <v>252058</v>
      </c>
      <c r="E19" s="365">
        <v>1841827.25</v>
      </c>
      <c r="F19" s="361">
        <v>68.169973454891078</v>
      </c>
      <c r="G19" s="361">
        <v>127.64767724757479</v>
      </c>
      <c r="H19" s="79"/>
      <c r="I19" s="79"/>
      <c r="J19" s="221"/>
      <c r="K19" s="295"/>
      <c r="L19" s="295"/>
    </row>
    <row r="20" spans="1:12" ht="24.95" customHeight="1">
      <c r="A20" s="121"/>
      <c r="B20" s="129" t="s">
        <v>137</v>
      </c>
      <c r="C20" s="366">
        <v>40250</v>
      </c>
      <c r="D20" s="366">
        <v>42160</v>
      </c>
      <c r="E20" s="366">
        <v>253514</v>
      </c>
      <c r="F20" s="362">
        <v>33.677037115757592</v>
      </c>
      <c r="G20" s="362">
        <v>551.11739130434785</v>
      </c>
      <c r="H20" s="79"/>
      <c r="I20" s="79"/>
      <c r="J20" s="221"/>
      <c r="K20" s="295"/>
      <c r="L20" s="295"/>
    </row>
    <row r="21" spans="1:12" ht="24.95" customHeight="1">
      <c r="A21" s="122"/>
      <c r="B21" s="128" t="s">
        <v>142</v>
      </c>
      <c r="C21" s="367">
        <v>0</v>
      </c>
      <c r="D21" s="367">
        <v>0</v>
      </c>
      <c r="E21" s="367">
        <v>0</v>
      </c>
      <c r="F21" s="362">
        <v>0</v>
      </c>
      <c r="G21" s="362">
        <v>0</v>
      </c>
      <c r="H21" s="79"/>
      <c r="I21" s="79"/>
      <c r="J21" s="221"/>
      <c r="K21" s="295"/>
      <c r="L21" s="295"/>
    </row>
    <row r="22" spans="1:12" ht="24.95" customHeight="1">
      <c r="A22" s="122"/>
      <c r="B22" s="128" t="s">
        <v>141</v>
      </c>
      <c r="C22" s="367">
        <v>0</v>
      </c>
      <c r="D22" s="367">
        <v>0</v>
      </c>
      <c r="E22" s="367">
        <v>0</v>
      </c>
      <c r="F22" s="362">
        <v>0</v>
      </c>
      <c r="G22" s="362">
        <v>0</v>
      </c>
      <c r="H22" s="79"/>
      <c r="I22" s="79"/>
      <c r="J22" s="221"/>
      <c r="K22" s="295"/>
      <c r="L22" s="295"/>
    </row>
    <row r="23" spans="1:12" ht="24.95" customHeight="1">
      <c r="A23" s="115" t="s">
        <v>65</v>
      </c>
      <c r="B23" s="133"/>
      <c r="C23" s="368">
        <v>47533</v>
      </c>
      <c r="D23" s="368">
        <v>48258</v>
      </c>
      <c r="E23" s="368">
        <v>349772</v>
      </c>
      <c r="F23" s="360">
        <v>59.764238713855377</v>
      </c>
      <c r="G23" s="360">
        <v>190.37179354599931</v>
      </c>
      <c r="H23" s="79"/>
      <c r="I23" s="269"/>
      <c r="J23" s="221"/>
      <c r="K23" s="295"/>
      <c r="L23" s="295"/>
    </row>
    <row r="24" spans="1:12" ht="24.95" customHeight="1">
      <c r="A24" s="122"/>
      <c r="B24" s="133" t="s">
        <v>85</v>
      </c>
      <c r="C24" s="364">
        <v>47533</v>
      </c>
      <c r="D24" s="364">
        <v>48258</v>
      </c>
      <c r="E24" s="364">
        <v>349772</v>
      </c>
      <c r="F24" s="361">
        <v>59.764238713855377</v>
      </c>
      <c r="G24" s="361">
        <v>195.42191157819457</v>
      </c>
      <c r="H24" s="79"/>
      <c r="I24" s="79"/>
      <c r="J24" s="221"/>
      <c r="K24" s="295"/>
      <c r="L24" s="295"/>
    </row>
    <row r="25" spans="1:12" ht="24.95" customHeight="1">
      <c r="A25" s="122"/>
      <c r="B25" s="129" t="s">
        <v>137</v>
      </c>
      <c r="C25" s="366">
        <v>0</v>
      </c>
      <c r="D25" s="366">
        <v>0</v>
      </c>
      <c r="E25" s="366">
        <v>0</v>
      </c>
      <c r="F25" s="362">
        <v>0</v>
      </c>
      <c r="G25" s="362">
        <v>0</v>
      </c>
      <c r="H25" s="79"/>
      <c r="I25" s="79"/>
      <c r="J25" s="221"/>
      <c r="K25" s="295"/>
      <c r="L25" s="295"/>
    </row>
    <row r="26" spans="1:12" ht="25.5" customHeight="1">
      <c r="A26" s="91"/>
      <c r="B26" s="128" t="s">
        <v>143</v>
      </c>
      <c r="C26" s="364">
        <v>0</v>
      </c>
      <c r="D26" s="365">
        <v>0</v>
      </c>
      <c r="E26" s="365">
        <v>0</v>
      </c>
      <c r="F26" s="362">
        <v>0</v>
      </c>
      <c r="G26" s="361">
        <v>0</v>
      </c>
      <c r="H26" s="79"/>
      <c r="I26" s="79"/>
      <c r="J26" s="221"/>
      <c r="K26" s="295"/>
      <c r="L26" s="295"/>
    </row>
    <row r="27" spans="1:12" ht="24.95" customHeight="1">
      <c r="A27" s="91"/>
      <c r="B27" s="128" t="s">
        <v>141</v>
      </c>
      <c r="C27" s="364">
        <v>0</v>
      </c>
      <c r="D27" s="364">
        <v>0</v>
      </c>
      <c r="E27" s="364">
        <v>0</v>
      </c>
      <c r="F27" s="361">
        <v>0</v>
      </c>
      <c r="G27" s="361">
        <v>0</v>
      </c>
      <c r="H27" s="79"/>
      <c r="I27" s="79"/>
      <c r="J27" s="221"/>
      <c r="K27" s="295"/>
      <c r="L27" s="295"/>
    </row>
    <row r="28" spans="1:12" ht="24.95" customHeight="1">
      <c r="A28" s="91"/>
      <c r="B28" s="125"/>
      <c r="C28" s="119"/>
      <c r="D28" s="120"/>
      <c r="E28" s="120"/>
      <c r="F28" s="94"/>
      <c r="G28" s="94"/>
      <c r="H28" s="79"/>
      <c r="I28" s="79"/>
    </row>
    <row r="29" spans="1:12" ht="20.100000000000001" customHeight="1">
      <c r="A29" s="109"/>
      <c r="B29" s="92"/>
      <c r="C29" s="119"/>
      <c r="D29" s="120"/>
      <c r="E29" s="120"/>
      <c r="F29" s="94"/>
      <c r="G29" s="94"/>
      <c r="H29" s="79"/>
      <c r="I29" s="79"/>
    </row>
    <row r="30" spans="1:12" ht="20.100000000000001" customHeight="1">
      <c r="A30" s="109"/>
      <c r="C30" s="126"/>
      <c r="D30" s="126"/>
      <c r="E30" s="126"/>
      <c r="F30" s="124"/>
      <c r="G30" s="124"/>
      <c r="H30" s="79"/>
      <c r="I30" s="79"/>
    </row>
    <row r="31" spans="1:12" ht="20.100000000000001" customHeight="1">
      <c r="A31" s="109"/>
      <c r="B31" s="92"/>
      <c r="C31" s="127"/>
      <c r="D31" s="127"/>
      <c r="E31" s="123"/>
      <c r="F31" s="124"/>
      <c r="G31" s="124"/>
      <c r="H31" s="79"/>
      <c r="I31" s="79"/>
    </row>
    <row r="32" spans="1:12" ht="20.100000000000001" customHeight="1">
      <c r="A32" s="109"/>
      <c r="C32" s="123"/>
      <c r="D32" s="123"/>
      <c r="E32" s="123"/>
      <c r="F32" s="124"/>
      <c r="G32" s="124"/>
      <c r="H32" s="79"/>
      <c r="I32" s="79"/>
    </row>
    <row r="33" spans="1:7" ht="20.100000000000001" customHeight="1">
      <c r="A33" s="109"/>
    </row>
    <row r="34" spans="1:7" ht="20.100000000000001" customHeight="1">
      <c r="A34" s="109"/>
    </row>
    <row r="35" spans="1:7" ht="20.100000000000001" customHeight="1">
      <c r="A35" s="109"/>
    </row>
    <row r="36" spans="1:7" ht="20.100000000000001" customHeight="1">
      <c r="A36" s="109"/>
    </row>
    <row r="37" spans="1:7" ht="20.100000000000001" customHeight="1">
      <c r="A37" s="109"/>
      <c r="C37" s="123"/>
      <c r="D37" s="123"/>
      <c r="E37" s="123"/>
      <c r="F37" s="124"/>
      <c r="G37" s="124"/>
    </row>
    <row r="38" spans="1:7" ht="20.100000000000001" customHeight="1">
      <c r="A38" s="109"/>
      <c r="B38" s="110"/>
      <c r="C38" s="123"/>
      <c r="D38" s="123"/>
      <c r="E38" s="123"/>
      <c r="F38" s="124"/>
      <c r="G38" s="124"/>
    </row>
    <row r="39" spans="1:7" ht="20.100000000000001" customHeight="1">
      <c r="A39" s="109"/>
    </row>
    <row r="40" spans="1:7" ht="20.100000000000001" customHeight="1">
      <c r="A40" s="109"/>
      <c r="B40" s="92"/>
      <c r="C40" s="123"/>
      <c r="D40" s="123"/>
      <c r="E40" s="123"/>
      <c r="F40" s="124"/>
      <c r="G40" s="124"/>
    </row>
    <row r="41" spans="1:7" ht="20.100000000000001" customHeight="1">
      <c r="A41" s="109"/>
    </row>
    <row r="42" spans="1:7" ht="20.100000000000001" customHeight="1">
      <c r="A42" s="109"/>
      <c r="B42" s="92"/>
      <c r="C42" s="123"/>
      <c r="D42" s="123"/>
      <c r="E42" s="123"/>
      <c r="F42" s="124"/>
      <c r="G42" s="124"/>
    </row>
    <row r="43" spans="1:7" ht="20.100000000000001" customHeight="1">
      <c r="A43" s="109"/>
    </row>
    <row r="44" spans="1:7" ht="20.100000000000001" customHeight="1">
      <c r="A44" s="109"/>
    </row>
    <row r="45" spans="1:7" ht="20.100000000000001" customHeight="1">
      <c r="A45" s="109"/>
    </row>
    <row r="46" spans="1:7" ht="20.100000000000001" customHeight="1">
      <c r="A46" s="109"/>
    </row>
    <row r="47" spans="1:7" ht="20.100000000000001" customHeight="1">
      <c r="A47" s="109"/>
    </row>
    <row r="48" spans="1:7" ht="20.100000000000001" customHeight="1">
      <c r="A48" s="109"/>
      <c r="C48" s="113"/>
      <c r="D48" s="113"/>
      <c r="E48" s="113"/>
    </row>
    <row r="49" spans="1:5" ht="20.100000000000001" customHeight="1">
      <c r="A49" s="109"/>
      <c r="C49" s="113"/>
      <c r="D49" s="113"/>
      <c r="E49" s="113"/>
    </row>
    <row r="50" spans="1:5" ht="20.100000000000001" customHeight="1">
      <c r="A50" s="109"/>
      <c r="C50" s="113"/>
      <c r="D50" s="113"/>
      <c r="E50" s="113"/>
    </row>
    <row r="51" spans="1:5" ht="20.100000000000001" customHeight="1">
      <c r="A51" s="109"/>
      <c r="C51" s="113"/>
      <c r="D51" s="113"/>
      <c r="E51" s="113"/>
    </row>
    <row r="52" spans="1:5" ht="20.100000000000001" customHeight="1">
      <c r="A52" s="109"/>
      <c r="C52" s="113"/>
      <c r="D52" s="113"/>
      <c r="E52" s="113"/>
    </row>
    <row r="53" spans="1:5" ht="15.95" customHeight="1">
      <c r="A53" s="109"/>
    </row>
    <row r="54" spans="1:5" ht="15.95" customHeight="1">
      <c r="A54" s="109"/>
    </row>
    <row r="55" spans="1:5" ht="15.95" customHeight="1">
      <c r="A55" s="109"/>
    </row>
    <row r="56" spans="1:5" ht="15.95" customHeight="1">
      <c r="A56" s="109"/>
    </row>
    <row r="57" spans="1:5" ht="15.95" customHeight="1">
      <c r="A57" s="109"/>
    </row>
    <row r="58" spans="1:5" ht="15.95" customHeight="1">
      <c r="A58" s="109"/>
    </row>
    <row r="59" spans="1:5" ht="15.95" customHeight="1">
      <c r="A59" s="109"/>
    </row>
    <row r="60" spans="1:5" ht="15.95" customHeight="1">
      <c r="A60" s="109"/>
    </row>
    <row r="61" spans="1:5" ht="15.95" customHeight="1">
      <c r="A61" s="109"/>
    </row>
    <row r="62" spans="1:5" ht="15.95" customHeight="1">
      <c r="A62" s="109"/>
    </row>
    <row r="63" spans="1:5" ht="15.95" customHeight="1">
      <c r="A63" s="109"/>
    </row>
    <row r="64" spans="1:5" ht="15.95" customHeight="1">
      <c r="A64" s="109"/>
    </row>
    <row r="65" spans="1:1" ht="15.95" customHeight="1">
      <c r="A65" s="109"/>
    </row>
    <row r="66" spans="1:1" ht="15.95" customHeight="1">
      <c r="A66" s="109"/>
    </row>
    <row r="67" spans="1:1" ht="15.95" customHeight="1">
      <c r="A67" s="109"/>
    </row>
    <row r="68" spans="1:1" ht="15.95" customHeight="1">
      <c r="A68" s="109"/>
    </row>
    <row r="69" spans="1:1" ht="15.95" customHeight="1">
      <c r="A69" s="109"/>
    </row>
    <row r="70" spans="1:1" ht="15.95" customHeight="1">
      <c r="A70" s="109"/>
    </row>
    <row r="71" spans="1:1" ht="15.95" customHeight="1">
      <c r="A71" s="109"/>
    </row>
    <row r="72" spans="1:1" ht="15.95" customHeight="1">
      <c r="A72" s="109"/>
    </row>
    <row r="73" spans="1:1" ht="15.95" customHeight="1">
      <c r="A73" s="109"/>
    </row>
    <row r="74" spans="1:1" ht="15.95" customHeight="1">
      <c r="A74" s="109"/>
    </row>
  </sheetData>
  <mergeCells count="2">
    <mergeCell ref="A1:G1"/>
    <mergeCell ref="A2:G2"/>
  </mergeCells>
  <pageMargins left="0.35433070866141736" right="0.31496062992125984" top="0.31496062992125984" bottom="0.31496062992125984" header="0.43307086614173229" footer="0.31496062992125984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sqref="A1:H1"/>
    </sheetView>
  </sheetViews>
  <sheetFormatPr defaultColWidth="7.875" defaultRowHeight="15.75"/>
  <cols>
    <col min="1" max="1" width="1.75" style="78" customWidth="1"/>
    <col min="2" max="2" width="32.625" style="78" customWidth="1"/>
    <col min="3" max="4" width="12" style="78" customWidth="1"/>
    <col min="5" max="5" width="12.25" style="78" customWidth="1"/>
    <col min="6" max="8" width="10.125" style="78" customWidth="1"/>
    <col min="9" max="9" width="7.875" style="78"/>
    <col min="10" max="11" width="12.625" style="78" hidden="1" customWidth="1"/>
    <col min="12" max="12" width="7.875" style="78" hidden="1" customWidth="1"/>
    <col min="13" max="13" width="10.5" style="78" hidden="1" customWidth="1"/>
    <col min="14" max="14" width="8.875" style="78" bestFit="1" customWidth="1"/>
    <col min="15" max="15" width="9" style="78" bestFit="1" customWidth="1"/>
    <col min="16" max="16" width="8.875" style="78" bestFit="1" customWidth="1"/>
    <col min="17" max="18" width="7.875" style="78"/>
    <col min="19" max="20" width="8.875" style="78" bestFit="1" customWidth="1"/>
    <col min="21" max="16384" width="7.875" style="78"/>
  </cols>
  <sheetData>
    <row r="1" spans="1:20" ht="30" customHeight="1">
      <c r="A1" s="619" t="s">
        <v>367</v>
      </c>
      <c r="B1" s="619"/>
      <c r="C1" s="619"/>
      <c r="D1" s="619"/>
      <c r="E1" s="619"/>
      <c r="F1" s="619"/>
      <c r="G1" s="619"/>
      <c r="H1" s="619"/>
      <c r="I1" s="496"/>
    </row>
    <row r="2" spans="1:20" ht="20.100000000000001" customHeight="1">
      <c r="A2" s="620" t="s">
        <v>320</v>
      </c>
      <c r="B2" s="620"/>
      <c r="C2" s="620"/>
      <c r="D2" s="620"/>
      <c r="E2" s="620"/>
      <c r="F2" s="620"/>
      <c r="G2" s="620"/>
      <c r="H2" s="620"/>
      <c r="I2" s="497"/>
    </row>
    <row r="3" spans="1:20" ht="15" customHeight="1">
      <c r="A3" s="81"/>
      <c r="B3" s="81"/>
      <c r="C3" s="81"/>
      <c r="D3" s="81"/>
      <c r="E3" s="81"/>
      <c r="F3" s="81"/>
      <c r="G3" s="81"/>
    </row>
    <row r="4" spans="1:20" ht="15" customHeight="1">
      <c r="H4" s="134" t="s">
        <v>87</v>
      </c>
    </row>
    <row r="5" spans="1:20" ht="20.100000000000001" customHeight="1">
      <c r="A5" s="83"/>
      <c r="B5" s="83"/>
      <c r="C5" s="64" t="s">
        <v>2</v>
      </c>
      <c r="D5" s="64" t="s">
        <v>2</v>
      </c>
      <c r="E5" s="64" t="s">
        <v>9</v>
      </c>
      <c r="F5" s="621" t="s">
        <v>106</v>
      </c>
      <c r="G5" s="621"/>
      <c r="H5" s="621"/>
    </row>
    <row r="6" spans="1:20" ht="20.100000000000001" customHeight="1">
      <c r="A6" s="85"/>
      <c r="B6" s="85"/>
      <c r="C6" s="65" t="s">
        <v>54</v>
      </c>
      <c r="D6" s="65" t="s">
        <v>14</v>
      </c>
      <c r="E6" s="65" t="s">
        <v>294</v>
      </c>
      <c r="F6" s="64" t="s">
        <v>52</v>
      </c>
      <c r="G6" s="64" t="s">
        <v>37</v>
      </c>
      <c r="H6" s="64" t="s">
        <v>298</v>
      </c>
      <c r="O6" s="65"/>
      <c r="P6" s="65"/>
    </row>
    <row r="7" spans="1:20" ht="20.100000000000001" customHeight="1">
      <c r="A7" s="85"/>
      <c r="B7" s="85"/>
      <c r="C7" s="5" t="s">
        <v>299</v>
      </c>
      <c r="D7" s="498" t="s">
        <v>299</v>
      </c>
      <c r="E7" s="323" t="s">
        <v>299</v>
      </c>
      <c r="F7" s="498" t="s">
        <v>299</v>
      </c>
      <c r="G7" s="323" t="s">
        <v>299</v>
      </c>
      <c r="H7" s="323" t="s">
        <v>299</v>
      </c>
      <c r="J7" s="215" t="s">
        <v>161</v>
      </c>
      <c r="K7" s="215" t="s">
        <v>162</v>
      </c>
      <c r="M7" s="215" t="s">
        <v>175</v>
      </c>
      <c r="O7" s="290"/>
      <c r="P7" s="290"/>
    </row>
    <row r="8" spans="1:20" ht="20.100000000000001" customHeight="1">
      <c r="A8" s="85"/>
      <c r="B8" s="85"/>
      <c r="C8" s="4"/>
      <c r="D8" s="499"/>
      <c r="E8" s="4"/>
      <c r="F8" s="499"/>
      <c r="G8" s="3"/>
      <c r="H8" s="3"/>
    </row>
    <row r="9" spans="1:20" ht="24.95" customHeight="1">
      <c r="A9" s="88" t="s">
        <v>1</v>
      </c>
      <c r="B9" s="89"/>
      <c r="C9" s="369">
        <v>1148716.5</v>
      </c>
      <c r="D9" s="369">
        <v>1521927.9</v>
      </c>
      <c r="E9" s="369">
        <v>2226487.25</v>
      </c>
      <c r="F9" s="371">
        <v>103.81362978279611</v>
      </c>
      <c r="G9" s="371">
        <v>109.27902583401007</v>
      </c>
      <c r="H9" s="593">
        <v>100.04278072175134</v>
      </c>
      <c r="I9" s="90"/>
      <c r="J9" s="217">
        <v>1247667.318338718</v>
      </c>
      <c r="K9" s="217">
        <v>1311740.0000000002</v>
      </c>
      <c r="L9" s="79"/>
      <c r="M9" s="217">
        <v>2648192</v>
      </c>
      <c r="O9" s="297"/>
      <c r="P9" s="297"/>
      <c r="S9" s="216"/>
      <c r="T9" s="216"/>
    </row>
    <row r="10" spans="1:20" ht="24.95" customHeight="1">
      <c r="A10" s="115" t="s">
        <v>62</v>
      </c>
      <c r="B10" s="116"/>
      <c r="C10" s="369">
        <v>530499</v>
      </c>
      <c r="D10" s="369">
        <v>821106</v>
      </c>
      <c r="E10" s="369">
        <v>1353927</v>
      </c>
      <c r="F10" s="371">
        <v>87.596017304580428</v>
      </c>
      <c r="G10" s="371">
        <v>99.288263973532992</v>
      </c>
      <c r="H10" s="593">
        <v>81.323774972069728</v>
      </c>
      <c r="I10" s="117"/>
      <c r="J10" s="217">
        <v>929920.31833871803</v>
      </c>
      <c r="K10" s="217">
        <v>861921</v>
      </c>
      <c r="L10" s="79"/>
      <c r="M10" s="217">
        <v>1820340</v>
      </c>
      <c r="N10" s="216"/>
      <c r="O10" s="297"/>
      <c r="P10" s="297"/>
    </row>
    <row r="11" spans="1:20" ht="24.95" customHeight="1">
      <c r="A11" s="116"/>
      <c r="B11" s="128" t="s">
        <v>63</v>
      </c>
      <c r="C11" s="370">
        <v>470846</v>
      </c>
      <c r="D11" s="370">
        <v>580016</v>
      </c>
      <c r="E11" s="370">
        <v>1035037</v>
      </c>
      <c r="F11" s="372">
        <v>77.746111423004521</v>
      </c>
      <c r="G11" s="372">
        <v>70.13562404473079</v>
      </c>
      <c r="H11" s="594">
        <v>67.691153638383895</v>
      </c>
      <c r="I11" s="117"/>
      <c r="J11" s="216">
        <v>907256.86833871808</v>
      </c>
      <c r="K11" s="216">
        <v>838226</v>
      </c>
      <c r="L11" s="79"/>
      <c r="M11" s="216">
        <v>1801360</v>
      </c>
      <c r="O11" s="296"/>
      <c r="P11" s="296"/>
    </row>
    <row r="12" spans="1:20" ht="24.95" customHeight="1">
      <c r="A12" s="116"/>
      <c r="B12" s="129" t="s">
        <v>137</v>
      </c>
      <c r="C12" s="370">
        <v>66557</v>
      </c>
      <c r="D12" s="370">
        <v>63030</v>
      </c>
      <c r="E12" s="370">
        <v>77010</v>
      </c>
      <c r="F12" s="370">
        <v>0</v>
      </c>
      <c r="G12" s="370">
        <v>0</v>
      </c>
      <c r="H12" s="361">
        <v>0</v>
      </c>
      <c r="I12" s="117"/>
      <c r="J12" s="216">
        <v>2200</v>
      </c>
      <c r="K12" s="216">
        <v>18600</v>
      </c>
      <c r="L12" s="79"/>
      <c r="M12" s="216">
        <v>2140</v>
      </c>
      <c r="O12" s="296"/>
      <c r="P12" s="296"/>
    </row>
    <row r="13" spans="1:20" ht="24.95" customHeight="1">
      <c r="A13" s="116"/>
      <c r="B13" s="130" t="s">
        <v>138</v>
      </c>
      <c r="C13" s="370">
        <v>9500</v>
      </c>
      <c r="D13" s="370">
        <v>9250</v>
      </c>
      <c r="E13" s="370">
        <v>12700</v>
      </c>
      <c r="F13" s="370">
        <v>0</v>
      </c>
      <c r="G13" s="370">
        <v>0</v>
      </c>
      <c r="H13" s="361">
        <v>0</v>
      </c>
      <c r="I13" s="117"/>
      <c r="J13" s="216">
        <v>13194.2</v>
      </c>
      <c r="K13" s="216">
        <v>13547</v>
      </c>
      <c r="L13" s="79"/>
      <c r="M13" s="216">
        <v>14000</v>
      </c>
      <c r="O13" s="296"/>
      <c r="P13" s="296"/>
    </row>
    <row r="14" spans="1:20" ht="24.95" customHeight="1">
      <c r="A14" s="116"/>
      <c r="B14" s="128" t="s">
        <v>139</v>
      </c>
      <c r="C14" s="370">
        <v>15345</v>
      </c>
      <c r="D14" s="370">
        <v>136930</v>
      </c>
      <c r="E14" s="370">
        <v>120700</v>
      </c>
      <c r="F14" s="370">
        <v>0</v>
      </c>
      <c r="G14" s="370">
        <v>0</v>
      </c>
      <c r="H14" s="361">
        <v>165.34246575342465</v>
      </c>
      <c r="I14" s="117"/>
      <c r="J14" s="216">
        <v>9469.25</v>
      </c>
      <c r="K14" s="216">
        <v>10148</v>
      </c>
      <c r="L14" s="79"/>
      <c r="M14" s="216">
        <v>4980</v>
      </c>
      <c r="O14" s="296"/>
      <c r="P14" s="296"/>
    </row>
    <row r="15" spans="1:20" ht="24.95" customHeight="1">
      <c r="A15" s="116"/>
      <c r="B15" s="130" t="s">
        <v>140</v>
      </c>
      <c r="C15" s="370">
        <v>2412</v>
      </c>
      <c r="D15" s="370">
        <v>4100</v>
      </c>
      <c r="E15" s="370">
        <v>15350</v>
      </c>
      <c r="F15" s="370">
        <v>0</v>
      </c>
      <c r="G15" s="370">
        <v>0</v>
      </c>
      <c r="H15" s="361">
        <v>511.32578281145902</v>
      </c>
      <c r="I15" s="94"/>
      <c r="J15" s="216">
        <v>0</v>
      </c>
      <c r="K15" s="216">
        <v>0</v>
      </c>
      <c r="L15" s="79"/>
      <c r="M15" s="231" t="s">
        <v>173</v>
      </c>
      <c r="O15" s="296"/>
      <c r="P15" s="296"/>
    </row>
    <row r="16" spans="1:20" ht="24.95" customHeight="1">
      <c r="A16" s="116"/>
      <c r="B16" s="128" t="s">
        <v>141</v>
      </c>
      <c r="C16" s="370">
        <v>32396</v>
      </c>
      <c r="D16" s="370">
        <v>90810</v>
      </c>
      <c r="E16" s="370">
        <v>170140</v>
      </c>
      <c r="F16" s="370">
        <v>0</v>
      </c>
      <c r="G16" s="370">
        <v>0</v>
      </c>
      <c r="H16" s="361">
        <v>284.5150501672241</v>
      </c>
      <c r="I16" s="94"/>
      <c r="J16" s="216">
        <v>0</v>
      </c>
      <c r="K16" s="216">
        <v>0</v>
      </c>
      <c r="L16" s="79"/>
      <c r="M16" s="231" t="s">
        <v>173</v>
      </c>
      <c r="O16" s="296"/>
      <c r="P16" s="296"/>
    </row>
    <row r="17" spans="1:16" ht="24.95" customHeight="1">
      <c r="A17" s="115" t="s">
        <v>64</v>
      </c>
      <c r="B17" s="118"/>
      <c r="C17" s="369">
        <v>543010.4</v>
      </c>
      <c r="D17" s="369">
        <v>565968.9</v>
      </c>
      <c r="E17" s="369">
        <v>732848.25</v>
      </c>
      <c r="F17" s="371">
        <v>128.87150594031678</v>
      </c>
      <c r="G17" s="371">
        <v>113.83901956288243</v>
      </c>
      <c r="H17" s="593">
        <v>139.58345614491037</v>
      </c>
      <c r="I17" s="94"/>
      <c r="J17" s="217">
        <v>223665</v>
      </c>
      <c r="K17" s="217">
        <v>345065</v>
      </c>
      <c r="L17" s="79"/>
      <c r="M17" s="217">
        <v>633779</v>
      </c>
      <c r="O17" s="297"/>
      <c r="P17" s="297"/>
    </row>
    <row r="18" spans="1:16" ht="24.95" customHeight="1">
      <c r="A18" s="121"/>
      <c r="B18" s="133" t="s">
        <v>84</v>
      </c>
      <c r="C18" s="370">
        <v>543010.30000000005</v>
      </c>
      <c r="D18" s="370">
        <v>565968.9</v>
      </c>
      <c r="E18" s="370">
        <v>732848.25</v>
      </c>
      <c r="F18" s="372">
        <v>128.871482207529</v>
      </c>
      <c r="G18" s="372">
        <v>113.9880487235054</v>
      </c>
      <c r="H18" s="594">
        <v>139.58345614491037</v>
      </c>
      <c r="I18" s="94"/>
      <c r="J18" s="216">
        <v>220915</v>
      </c>
      <c r="K18" s="216">
        <v>332430</v>
      </c>
      <c r="L18" s="79"/>
      <c r="M18" s="216">
        <v>633779</v>
      </c>
      <c r="O18" s="296"/>
      <c r="P18" s="296"/>
    </row>
    <row r="19" spans="1:16" ht="24.95" customHeight="1">
      <c r="A19" s="121"/>
      <c r="B19" s="129" t="s">
        <v>137</v>
      </c>
      <c r="C19" s="370">
        <v>47332</v>
      </c>
      <c r="D19" s="370">
        <v>86672</v>
      </c>
      <c r="E19" s="370">
        <v>119510</v>
      </c>
      <c r="F19" s="370">
        <v>0</v>
      </c>
      <c r="G19" s="370">
        <v>0</v>
      </c>
      <c r="H19" s="361">
        <v>259.80434782608694</v>
      </c>
      <c r="I19" s="94"/>
      <c r="J19" s="216">
        <v>0</v>
      </c>
      <c r="K19" s="216">
        <v>2804</v>
      </c>
      <c r="L19" s="79"/>
      <c r="M19" s="231" t="s">
        <v>173</v>
      </c>
      <c r="O19" s="296"/>
      <c r="P19" s="296"/>
    </row>
    <row r="20" spans="1:16" ht="24.95" customHeight="1">
      <c r="A20" s="122"/>
      <c r="B20" s="128" t="s">
        <v>142</v>
      </c>
      <c r="C20" s="370">
        <v>0</v>
      </c>
      <c r="D20" s="370">
        <v>0</v>
      </c>
      <c r="E20" s="370">
        <v>0</v>
      </c>
      <c r="F20" s="370">
        <v>0</v>
      </c>
      <c r="G20" s="370">
        <v>0</v>
      </c>
      <c r="H20" s="361">
        <v>0</v>
      </c>
      <c r="I20" s="98"/>
      <c r="J20" s="216">
        <v>2750</v>
      </c>
      <c r="K20" s="216">
        <v>12635</v>
      </c>
      <c r="L20" s="79"/>
      <c r="M20" s="231" t="s">
        <v>173</v>
      </c>
      <c r="O20" s="296"/>
      <c r="P20" s="296"/>
    </row>
    <row r="21" spans="1:16" ht="24.95" customHeight="1">
      <c r="A21" s="122"/>
      <c r="B21" s="128" t="s">
        <v>141</v>
      </c>
      <c r="C21" s="370">
        <v>0</v>
      </c>
      <c r="D21" s="370">
        <v>0</v>
      </c>
      <c r="E21" s="370">
        <v>0</v>
      </c>
      <c r="F21" s="370">
        <v>0</v>
      </c>
      <c r="G21" s="370">
        <v>0</v>
      </c>
      <c r="H21" s="361">
        <v>0</v>
      </c>
      <c r="I21" s="94"/>
      <c r="J21" s="216">
        <v>0</v>
      </c>
      <c r="K21" s="216">
        <v>0</v>
      </c>
      <c r="L21" s="79"/>
      <c r="M21" s="231" t="s">
        <v>173</v>
      </c>
      <c r="O21" s="296"/>
      <c r="P21" s="296"/>
    </row>
    <row r="22" spans="1:16" ht="24.95" customHeight="1">
      <c r="A22" s="115" t="s">
        <v>65</v>
      </c>
      <c r="B22" s="118"/>
      <c r="C22" s="369">
        <v>75207</v>
      </c>
      <c r="D22" s="369">
        <v>134853</v>
      </c>
      <c r="E22" s="369">
        <v>139712</v>
      </c>
      <c r="F22" s="371">
        <v>94.552426452099581</v>
      </c>
      <c r="G22" s="371">
        <v>196.7479318947783</v>
      </c>
      <c r="H22" s="593">
        <v>391.89901823281906</v>
      </c>
      <c r="I22" s="94"/>
      <c r="J22" s="217">
        <v>94082</v>
      </c>
      <c r="K22" s="217">
        <v>104754</v>
      </c>
      <c r="L22" s="79"/>
      <c r="M22" s="217">
        <v>194073</v>
      </c>
      <c r="O22" s="297"/>
      <c r="P22" s="297"/>
    </row>
    <row r="23" spans="1:16" ht="24.95" customHeight="1">
      <c r="A23" s="122"/>
      <c r="B23" s="133" t="s">
        <v>85</v>
      </c>
      <c r="C23" s="370">
        <v>75207</v>
      </c>
      <c r="D23" s="370">
        <v>134853</v>
      </c>
      <c r="E23" s="370">
        <v>139712</v>
      </c>
      <c r="F23" s="372">
        <v>96.99123033273149</v>
      </c>
      <c r="G23" s="372">
        <v>196.7479318947783</v>
      </c>
      <c r="H23" s="594">
        <v>424.63072153668475</v>
      </c>
      <c r="I23" s="98"/>
      <c r="J23" s="216">
        <v>94082</v>
      </c>
      <c r="K23" s="216">
        <v>104754</v>
      </c>
      <c r="L23" s="79"/>
      <c r="M23" s="216">
        <v>187603</v>
      </c>
      <c r="O23" s="296"/>
      <c r="P23" s="296"/>
    </row>
    <row r="24" spans="1:16" ht="24.95" customHeight="1">
      <c r="A24" s="122"/>
      <c r="B24" s="129" t="s">
        <v>137</v>
      </c>
      <c r="C24" s="370">
        <v>0</v>
      </c>
      <c r="D24" s="370">
        <v>0</v>
      </c>
      <c r="E24" s="370">
        <v>0</v>
      </c>
      <c r="F24" s="370">
        <v>0</v>
      </c>
      <c r="G24" s="370">
        <v>0</v>
      </c>
      <c r="H24" s="361">
        <v>0</v>
      </c>
      <c r="I24" s="124"/>
      <c r="J24" s="216">
        <v>0</v>
      </c>
      <c r="K24" s="216">
        <v>5976</v>
      </c>
      <c r="L24" s="79"/>
      <c r="M24" s="231" t="s">
        <v>173</v>
      </c>
      <c r="O24" s="296"/>
      <c r="P24" s="296"/>
    </row>
    <row r="25" spans="1:16" ht="24.95" customHeight="1">
      <c r="A25" s="91"/>
      <c r="B25" s="128" t="s">
        <v>143</v>
      </c>
      <c r="C25" s="370">
        <v>0</v>
      </c>
      <c r="D25" s="370">
        <v>0</v>
      </c>
      <c r="E25" s="370">
        <v>0</v>
      </c>
      <c r="F25" s="370">
        <v>0</v>
      </c>
      <c r="G25" s="370">
        <v>0</v>
      </c>
      <c r="H25" s="361">
        <v>0</v>
      </c>
      <c r="I25" s="117"/>
      <c r="J25" s="216">
        <v>0</v>
      </c>
      <c r="K25" s="216">
        <v>0</v>
      </c>
      <c r="L25" s="79"/>
      <c r="M25" s="216">
        <v>6470</v>
      </c>
      <c r="O25" s="296"/>
      <c r="P25" s="296"/>
    </row>
    <row r="26" spans="1:16" ht="24.95" customHeight="1">
      <c r="A26" s="91"/>
      <c r="B26" s="128" t="s">
        <v>141</v>
      </c>
      <c r="C26" s="370">
        <v>0</v>
      </c>
      <c r="D26" s="370">
        <v>0</v>
      </c>
      <c r="E26" s="370">
        <v>0</v>
      </c>
      <c r="F26" s="370">
        <v>0</v>
      </c>
      <c r="G26" s="370">
        <v>0</v>
      </c>
      <c r="H26" s="361">
        <v>0</v>
      </c>
      <c r="I26" s="94"/>
      <c r="J26" s="216">
        <v>0</v>
      </c>
      <c r="K26" s="216">
        <v>0</v>
      </c>
      <c r="L26" s="79"/>
      <c r="M26" s="231" t="s">
        <v>173</v>
      </c>
      <c r="O26" s="296"/>
      <c r="P26" s="296"/>
    </row>
    <row r="27" spans="1:16" ht="24.95" customHeight="1">
      <c r="A27" s="91"/>
      <c r="B27" s="125"/>
      <c r="C27" s="119"/>
      <c r="D27" s="119"/>
      <c r="E27" s="120"/>
      <c r="F27" s="120"/>
      <c r="G27" s="220"/>
      <c r="H27" s="219"/>
      <c r="I27" s="94"/>
      <c r="J27" s="79"/>
      <c r="K27" s="79"/>
      <c r="L27" s="79"/>
    </row>
    <row r="28" spans="1:16" ht="20.100000000000001" customHeight="1">
      <c r="A28" s="109"/>
      <c r="B28" s="92"/>
      <c r="C28" s="126"/>
      <c r="D28" s="126"/>
      <c r="E28" s="126"/>
      <c r="F28" s="126"/>
      <c r="G28" s="218"/>
      <c r="H28" s="219"/>
      <c r="I28" s="94"/>
      <c r="J28" s="79"/>
      <c r="K28" s="79"/>
      <c r="L28" s="79"/>
    </row>
    <row r="29" spans="1:16" ht="20.100000000000001" customHeight="1">
      <c r="A29" s="109"/>
      <c r="C29" s="127"/>
      <c r="D29" s="127"/>
      <c r="E29" s="127"/>
      <c r="F29" s="127"/>
      <c r="G29" s="218"/>
      <c r="H29" s="219"/>
      <c r="I29" s="124"/>
      <c r="J29" s="79"/>
      <c r="K29" s="79"/>
      <c r="L29" s="79"/>
    </row>
    <row r="30" spans="1:16" ht="20.100000000000001" customHeight="1">
      <c r="A30" s="109"/>
      <c r="B30" s="92"/>
      <c r="C30" s="123"/>
      <c r="D30" s="123"/>
      <c r="E30" s="123"/>
      <c r="F30" s="123"/>
      <c r="G30" s="221"/>
      <c r="H30" s="221"/>
      <c r="I30" s="124"/>
      <c r="J30" s="79"/>
      <c r="K30" s="79"/>
      <c r="L30" s="79"/>
    </row>
    <row r="31" spans="1:16" ht="20.100000000000001" customHeight="1">
      <c r="A31" s="109"/>
      <c r="G31" s="221"/>
      <c r="H31" s="221"/>
      <c r="I31" s="124"/>
      <c r="J31" s="79"/>
      <c r="K31" s="79"/>
      <c r="L31" s="79"/>
    </row>
    <row r="32" spans="1:16" ht="20.100000000000001" customHeight="1">
      <c r="A32" s="109"/>
      <c r="G32" s="221"/>
      <c r="H32" s="221"/>
    </row>
    <row r="33" spans="1:9" ht="20.100000000000001" customHeight="1">
      <c r="A33" s="109"/>
      <c r="G33" s="221"/>
      <c r="H33" s="221"/>
    </row>
    <row r="34" spans="1:9" ht="20.100000000000001" customHeight="1">
      <c r="A34" s="109"/>
      <c r="G34" s="218"/>
      <c r="H34" s="219"/>
    </row>
    <row r="35" spans="1:9" ht="20.100000000000001" customHeight="1">
      <c r="A35" s="109"/>
      <c r="C35" s="123"/>
      <c r="D35" s="123"/>
      <c r="E35" s="123"/>
      <c r="F35" s="123"/>
      <c r="G35" s="218"/>
      <c r="H35" s="219"/>
    </row>
    <row r="36" spans="1:9" ht="20.100000000000001" customHeight="1">
      <c r="A36" s="109"/>
      <c r="C36" s="123"/>
      <c r="D36" s="123"/>
      <c r="E36" s="123"/>
      <c r="F36" s="123"/>
      <c r="G36" s="221"/>
      <c r="H36" s="221"/>
      <c r="I36" s="124"/>
    </row>
    <row r="37" spans="1:9" ht="20.100000000000001" customHeight="1">
      <c r="A37" s="109"/>
      <c r="B37" s="110"/>
      <c r="G37" s="218"/>
      <c r="H37" s="219"/>
      <c r="I37" s="124"/>
    </row>
    <row r="38" spans="1:9" ht="20.100000000000001" customHeight="1">
      <c r="A38" s="109"/>
      <c r="C38" s="123"/>
      <c r="D38" s="123"/>
      <c r="E38" s="123"/>
      <c r="F38" s="123"/>
      <c r="G38" s="221"/>
      <c r="H38" s="221"/>
    </row>
    <row r="39" spans="1:9" ht="20.100000000000001" customHeight="1">
      <c r="A39" s="109"/>
      <c r="B39" s="92"/>
      <c r="G39" s="218"/>
      <c r="H39" s="219"/>
      <c r="I39" s="124"/>
    </row>
    <row r="40" spans="1:9" ht="20.100000000000001" customHeight="1">
      <c r="A40" s="109"/>
      <c r="C40" s="123"/>
      <c r="D40" s="123"/>
      <c r="E40" s="123"/>
      <c r="F40" s="123"/>
      <c r="G40" s="221"/>
      <c r="H40" s="221"/>
    </row>
    <row r="41" spans="1:9" ht="20.100000000000001" customHeight="1">
      <c r="A41" s="109"/>
      <c r="B41" s="92"/>
      <c r="I41" s="124"/>
    </row>
    <row r="42" spans="1:9" ht="20.100000000000001" customHeight="1">
      <c r="A42" s="109"/>
    </row>
    <row r="43" spans="1:9" ht="20.100000000000001" customHeight="1">
      <c r="A43" s="109"/>
    </row>
    <row r="44" spans="1:9" ht="20.100000000000001" customHeight="1">
      <c r="A44" s="109"/>
    </row>
    <row r="45" spans="1:9" ht="20.100000000000001" customHeight="1">
      <c r="A45" s="109"/>
      <c r="G45" s="113"/>
    </row>
    <row r="46" spans="1:9" ht="20.100000000000001" customHeight="1">
      <c r="A46" s="109"/>
      <c r="C46" s="113"/>
      <c r="D46" s="113"/>
      <c r="E46" s="113"/>
      <c r="F46" s="113"/>
      <c r="G46" s="113"/>
    </row>
    <row r="47" spans="1:9" ht="20.100000000000001" customHeight="1">
      <c r="A47" s="109"/>
      <c r="C47" s="113"/>
      <c r="D47" s="113"/>
      <c r="E47" s="113"/>
      <c r="F47" s="113"/>
      <c r="G47" s="113"/>
    </row>
    <row r="48" spans="1:9" ht="20.100000000000001" customHeight="1">
      <c r="A48" s="109"/>
      <c r="C48" s="113"/>
      <c r="D48" s="113"/>
      <c r="E48" s="113"/>
      <c r="F48" s="113"/>
      <c r="G48" s="113"/>
    </row>
    <row r="49" spans="1:7" ht="20.100000000000001" customHeight="1">
      <c r="A49" s="109"/>
      <c r="C49" s="113"/>
      <c r="D49" s="113"/>
      <c r="E49" s="113"/>
      <c r="F49" s="113"/>
      <c r="G49" s="113"/>
    </row>
    <row r="50" spans="1:7" ht="20.100000000000001" customHeight="1">
      <c r="A50" s="109"/>
      <c r="C50" s="113"/>
      <c r="D50" s="113"/>
      <c r="E50" s="113"/>
      <c r="F50" s="113"/>
    </row>
    <row r="51" spans="1:7" ht="20.100000000000001" customHeight="1">
      <c r="A51" s="109"/>
    </row>
    <row r="52" spans="1:7" ht="15.95" customHeight="1">
      <c r="A52" s="109"/>
    </row>
    <row r="53" spans="1:7" ht="15.95" customHeight="1">
      <c r="A53" s="109"/>
    </row>
    <row r="54" spans="1:7" ht="15.95" customHeight="1">
      <c r="A54" s="109"/>
    </row>
    <row r="55" spans="1:7" ht="15.95" customHeight="1">
      <c r="A55" s="109"/>
    </row>
    <row r="56" spans="1:7" ht="15.95" customHeight="1">
      <c r="A56" s="109"/>
    </row>
    <row r="57" spans="1:7" ht="15.95" customHeight="1">
      <c r="A57" s="109"/>
    </row>
    <row r="58" spans="1:7" ht="15.95" customHeight="1">
      <c r="A58" s="109"/>
    </row>
    <row r="59" spans="1:7" ht="15.95" customHeight="1">
      <c r="A59" s="109"/>
    </row>
    <row r="60" spans="1:7" ht="15.95" customHeight="1">
      <c r="A60" s="109"/>
    </row>
    <row r="61" spans="1:7" ht="15.95" customHeight="1">
      <c r="A61" s="109"/>
    </row>
    <row r="62" spans="1:7" ht="15.95" customHeight="1">
      <c r="A62" s="109"/>
    </row>
    <row r="63" spans="1:7" ht="15.95" customHeight="1">
      <c r="A63" s="109"/>
    </row>
    <row r="64" spans="1:7" ht="15.95" customHeight="1">
      <c r="A64" s="109"/>
    </row>
    <row r="65" spans="1:1" ht="15.95" customHeight="1">
      <c r="A65" s="109"/>
    </row>
    <row r="66" spans="1:1" ht="15.95" customHeight="1">
      <c r="A66" s="109"/>
    </row>
    <row r="67" spans="1:1" ht="15.95" customHeight="1">
      <c r="A67" s="109"/>
    </row>
    <row r="68" spans="1:1" ht="15.95" customHeight="1">
      <c r="A68" s="109"/>
    </row>
    <row r="69" spans="1:1" ht="15.95" customHeight="1">
      <c r="A69" s="109"/>
    </row>
    <row r="70" spans="1:1" ht="15.95" customHeight="1">
      <c r="A70" s="109"/>
    </row>
    <row r="71" spans="1:1" ht="15.95" customHeight="1">
      <c r="A71" s="109"/>
    </row>
    <row r="72" spans="1:1" ht="15.95" customHeight="1">
      <c r="A72" s="109"/>
    </row>
    <row r="73" spans="1:1" ht="15.95" customHeight="1">
      <c r="A73" s="109"/>
    </row>
  </sheetData>
  <mergeCells count="3">
    <mergeCell ref="A1:H1"/>
    <mergeCell ref="A2:H2"/>
    <mergeCell ref="F5:H5"/>
  </mergeCells>
  <pageMargins left="0.55118110236220474" right="0.31496062992125984" top="0.51181102362204722" bottom="0.51181102362204722" header="0.43307086614173229" footer="0.31496062992125984"/>
  <pageSetup paperSize="9" scale="85" firstPageNumber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G1"/>
    </sheetView>
  </sheetViews>
  <sheetFormatPr defaultRowHeight="15.75"/>
  <cols>
    <col min="1" max="1" width="33.125" customWidth="1"/>
    <col min="2" max="2" width="8.875" customWidth="1"/>
    <col min="3" max="3" width="11.375" customWidth="1"/>
    <col min="4" max="4" width="8.875" customWidth="1"/>
    <col min="5" max="5" width="11.375" customWidth="1"/>
    <col min="6" max="6" width="10.375" customWidth="1"/>
    <col min="7" max="7" width="11.5" customWidth="1"/>
    <col min="9" max="9" width="12.5" customWidth="1"/>
  </cols>
  <sheetData>
    <row r="1" spans="1:14" s="399" customFormat="1" ht="31.5" customHeight="1">
      <c r="A1" s="622" t="s">
        <v>368</v>
      </c>
      <c r="B1" s="622"/>
      <c r="C1" s="622"/>
      <c r="D1" s="622"/>
      <c r="E1" s="622"/>
      <c r="F1" s="622"/>
      <c r="G1" s="622"/>
    </row>
    <row r="2" spans="1:14" s="402" customFormat="1" ht="16.5">
      <c r="A2" s="400"/>
      <c r="B2" s="400"/>
      <c r="C2" s="400"/>
      <c r="D2" s="400"/>
      <c r="E2" s="400"/>
      <c r="F2" s="401"/>
      <c r="G2" s="401"/>
    </row>
    <row r="3" spans="1:14" s="403" customFormat="1" ht="51" customHeight="1">
      <c r="A3" s="623"/>
      <c r="B3" s="625" t="s">
        <v>321</v>
      </c>
      <c r="C3" s="625"/>
      <c r="D3" s="625" t="s">
        <v>323</v>
      </c>
      <c r="E3" s="625"/>
      <c r="F3" s="625" t="s">
        <v>322</v>
      </c>
      <c r="G3" s="625"/>
    </row>
    <row r="4" spans="1:14" s="339" customFormat="1" ht="31.5">
      <c r="A4" s="624"/>
      <c r="B4" s="404" t="s">
        <v>244</v>
      </c>
      <c r="C4" s="405" t="s">
        <v>245</v>
      </c>
      <c r="D4" s="404" t="s">
        <v>244</v>
      </c>
      <c r="E4" s="405" t="s">
        <v>245</v>
      </c>
      <c r="F4" s="404" t="s">
        <v>244</v>
      </c>
      <c r="G4" s="405" t="s">
        <v>246</v>
      </c>
    </row>
    <row r="5" spans="1:14" s="339" customFormat="1" ht="31.5">
      <c r="A5" s="406" t="s">
        <v>247</v>
      </c>
      <c r="B5" s="427">
        <v>999</v>
      </c>
      <c r="C5" s="483">
        <v>19347.870241885001</v>
      </c>
      <c r="D5" s="427">
        <v>830</v>
      </c>
      <c r="E5" s="483">
        <v>8608.1140500000001</v>
      </c>
      <c r="F5" s="483">
        <f>IFERROR(B5/D5%,"")</f>
        <v>120.36144578313252</v>
      </c>
      <c r="G5" s="483">
        <f>IFERROR(C5/E5%,"")</f>
        <v>224.76317262414756</v>
      </c>
      <c r="I5" s="408"/>
      <c r="J5" s="408"/>
    </row>
    <row r="6" spans="1:14" s="339" customFormat="1" ht="22.5" customHeight="1">
      <c r="A6" s="409" t="s">
        <v>248</v>
      </c>
      <c r="B6" s="492">
        <v>0</v>
      </c>
      <c r="C6" s="492">
        <v>0</v>
      </c>
      <c r="D6" s="492">
        <v>0</v>
      </c>
      <c r="E6" s="492">
        <v>0</v>
      </c>
      <c r="F6" s="492" t="str">
        <f t="shared" ref="F6:F27" si="0">IFERROR(B6/D6%,"")</f>
        <v/>
      </c>
      <c r="G6" s="492" t="str">
        <f t="shared" ref="G6:G24" si="1">IFERROR(C6/E6%,"")</f>
        <v/>
      </c>
      <c r="I6" s="408"/>
      <c r="J6" s="408"/>
      <c r="M6" s="410"/>
      <c r="N6" s="410"/>
    </row>
    <row r="7" spans="1:14" s="411" customFormat="1" ht="22.5" customHeight="1">
      <c r="A7" s="150" t="s">
        <v>249</v>
      </c>
      <c r="B7" s="453">
        <v>7</v>
      </c>
      <c r="C7" s="484">
        <v>72.7</v>
      </c>
      <c r="D7" s="453">
        <v>10</v>
      </c>
      <c r="E7" s="484">
        <v>151.80000000000001</v>
      </c>
      <c r="F7" s="484">
        <f t="shared" si="0"/>
        <v>70</v>
      </c>
      <c r="G7" s="484">
        <f t="shared" si="1"/>
        <v>47.891963109354414</v>
      </c>
      <c r="I7" s="490"/>
      <c r="J7" s="491"/>
    </row>
    <row r="8" spans="1:14" s="411" customFormat="1" ht="22.5" customHeight="1">
      <c r="A8" s="150" t="s">
        <v>0</v>
      </c>
      <c r="B8" s="453">
        <v>8</v>
      </c>
      <c r="C8" s="484">
        <v>43.6</v>
      </c>
      <c r="D8" s="453">
        <v>2</v>
      </c>
      <c r="E8" s="484">
        <v>306</v>
      </c>
      <c r="F8" s="484">
        <f t="shared" si="0"/>
        <v>400</v>
      </c>
      <c r="G8" s="484">
        <f t="shared" si="1"/>
        <v>14.248366013071896</v>
      </c>
      <c r="I8" s="490"/>
      <c r="J8" s="491"/>
    </row>
    <row r="9" spans="1:14" s="339" customFormat="1" ht="22.5" customHeight="1">
      <c r="A9" s="150" t="s">
        <v>250</v>
      </c>
      <c r="B9" s="453">
        <v>203</v>
      </c>
      <c r="C9" s="484">
        <v>1483.7713666659999</v>
      </c>
      <c r="D9" s="453">
        <v>166</v>
      </c>
      <c r="E9" s="484">
        <v>1671.35205</v>
      </c>
      <c r="F9" s="484">
        <f t="shared" si="0"/>
        <v>122.28915662650603</v>
      </c>
      <c r="G9" s="484">
        <f t="shared" si="1"/>
        <v>88.776710248807234</v>
      </c>
      <c r="I9" s="490"/>
      <c r="J9" s="491"/>
    </row>
    <row r="10" spans="1:14" s="339" customFormat="1" ht="31.5">
      <c r="A10" s="150" t="s">
        <v>251</v>
      </c>
      <c r="B10" s="453">
        <v>10</v>
      </c>
      <c r="C10" s="484">
        <v>167</v>
      </c>
      <c r="D10" s="453">
        <v>8</v>
      </c>
      <c r="E10" s="484">
        <v>124</v>
      </c>
      <c r="F10" s="484">
        <f t="shared" si="0"/>
        <v>125</v>
      </c>
      <c r="G10" s="484">
        <f t="shared" si="1"/>
        <v>134.67741935483872</v>
      </c>
      <c r="I10" s="490"/>
      <c r="J10" s="491"/>
    </row>
    <row r="11" spans="1:14" s="339" customFormat="1" ht="31.5">
      <c r="A11" s="412" t="s">
        <v>132</v>
      </c>
      <c r="B11" s="453">
        <v>1</v>
      </c>
      <c r="C11" s="484">
        <v>9900</v>
      </c>
      <c r="D11" s="453">
        <v>0</v>
      </c>
      <c r="E11" s="484">
        <v>0</v>
      </c>
      <c r="F11" s="453">
        <v>0</v>
      </c>
      <c r="G11" s="484">
        <v>0</v>
      </c>
      <c r="I11" s="490"/>
      <c r="J11" s="491"/>
    </row>
    <row r="12" spans="1:14" s="339" customFormat="1" ht="23.25" customHeight="1">
      <c r="A12" s="150" t="s">
        <v>252</v>
      </c>
      <c r="B12" s="453">
        <v>139</v>
      </c>
      <c r="C12" s="484">
        <v>1564.6089999999999</v>
      </c>
      <c r="D12" s="453">
        <v>150</v>
      </c>
      <c r="E12" s="484">
        <v>1292.6420000000001</v>
      </c>
      <c r="F12" s="484">
        <f t="shared" si="0"/>
        <v>92.666666666666671</v>
      </c>
      <c r="G12" s="484">
        <f t="shared" si="1"/>
        <v>121.03962272616857</v>
      </c>
      <c r="I12" s="490"/>
      <c r="J12" s="491"/>
    </row>
    <row r="13" spans="1:14" s="339" customFormat="1" ht="31.5">
      <c r="A13" s="412" t="s">
        <v>253</v>
      </c>
      <c r="B13" s="453">
        <v>327</v>
      </c>
      <c r="C13" s="484">
        <v>2463.5916550000002</v>
      </c>
      <c r="D13" s="453">
        <v>248</v>
      </c>
      <c r="E13" s="484">
        <v>1455.865</v>
      </c>
      <c r="F13" s="484">
        <f t="shared" si="0"/>
        <v>131.85483870967741</v>
      </c>
      <c r="G13" s="484">
        <f t="shared" si="1"/>
        <v>169.21841345179672</v>
      </c>
      <c r="I13" s="490"/>
      <c r="J13" s="491"/>
    </row>
    <row r="14" spans="1:14" s="339" customFormat="1" ht="19.5" customHeight="1">
      <c r="A14" s="150" t="s">
        <v>254</v>
      </c>
      <c r="B14" s="453">
        <v>44</v>
      </c>
      <c r="C14" s="484">
        <v>230.2</v>
      </c>
      <c r="D14" s="453">
        <v>29</v>
      </c>
      <c r="E14" s="484">
        <v>176.4</v>
      </c>
      <c r="F14" s="484">
        <f t="shared" si="0"/>
        <v>151.72413793103451</v>
      </c>
      <c r="G14" s="484">
        <f t="shared" si="1"/>
        <v>130.49886621315193</v>
      </c>
      <c r="I14" s="490"/>
      <c r="J14" s="491"/>
    </row>
    <row r="15" spans="1:14" s="339" customFormat="1" ht="19.5" customHeight="1">
      <c r="A15" s="150" t="s">
        <v>255</v>
      </c>
      <c r="B15" s="453">
        <v>38</v>
      </c>
      <c r="C15" s="484">
        <v>583.44000000000005</v>
      </c>
      <c r="D15" s="453">
        <v>23</v>
      </c>
      <c r="E15" s="484">
        <v>68.2</v>
      </c>
      <c r="F15" s="484">
        <f t="shared" si="0"/>
        <v>165.21739130434781</v>
      </c>
      <c r="G15" s="484">
        <f t="shared" si="1"/>
        <v>855.48387096774195</v>
      </c>
      <c r="I15" s="490"/>
      <c r="J15" s="491"/>
    </row>
    <row r="16" spans="1:14" s="339" customFormat="1" ht="19.5" customHeight="1">
      <c r="A16" s="413" t="s">
        <v>256</v>
      </c>
      <c r="B16" s="453">
        <v>10</v>
      </c>
      <c r="C16" s="484">
        <v>31.8</v>
      </c>
      <c r="D16" s="453">
        <v>5</v>
      </c>
      <c r="E16" s="484">
        <v>14</v>
      </c>
      <c r="F16" s="484">
        <f t="shared" si="0"/>
        <v>200</v>
      </c>
      <c r="G16" s="484">
        <f t="shared" si="1"/>
        <v>227.14285714285714</v>
      </c>
      <c r="I16" s="490"/>
      <c r="J16" s="491"/>
    </row>
    <row r="17" spans="1:13" s="339" customFormat="1" ht="31.5">
      <c r="A17" s="413" t="s">
        <v>257</v>
      </c>
      <c r="B17" s="453">
        <v>9</v>
      </c>
      <c r="C17" s="484">
        <v>20.568000000000001</v>
      </c>
      <c r="D17" s="453">
        <v>5</v>
      </c>
      <c r="E17" s="484">
        <v>55</v>
      </c>
      <c r="F17" s="484">
        <f t="shared" si="0"/>
        <v>180</v>
      </c>
      <c r="G17" s="484">
        <f t="shared" si="1"/>
        <v>37.396363636363638</v>
      </c>
      <c r="I17" s="490"/>
      <c r="J17" s="491"/>
    </row>
    <row r="18" spans="1:13" s="339" customFormat="1" ht="18.75" customHeight="1">
      <c r="A18" s="150" t="s">
        <v>258</v>
      </c>
      <c r="B18" s="453">
        <v>44</v>
      </c>
      <c r="C18" s="484">
        <v>2026.9962202199999</v>
      </c>
      <c r="D18" s="453">
        <v>47</v>
      </c>
      <c r="E18" s="484">
        <v>2742.75</v>
      </c>
      <c r="F18" s="484">
        <f t="shared" si="0"/>
        <v>93.61702127659575</v>
      </c>
      <c r="G18" s="484">
        <f t="shared" si="1"/>
        <v>73.903790729012854</v>
      </c>
      <c r="I18" s="490"/>
      <c r="J18" s="491"/>
    </row>
    <row r="19" spans="1:13" s="339" customFormat="1" ht="31.5">
      <c r="A19" s="413" t="s">
        <v>259</v>
      </c>
      <c r="B19" s="453">
        <v>77</v>
      </c>
      <c r="C19" s="484">
        <v>337.22800000000001</v>
      </c>
      <c r="D19" s="453">
        <v>79</v>
      </c>
      <c r="E19" s="484">
        <v>319.80799999999999</v>
      </c>
      <c r="F19" s="484">
        <f t="shared" si="0"/>
        <v>97.468354430379748</v>
      </c>
      <c r="G19" s="484">
        <f t="shared" si="1"/>
        <v>105.44701821092656</v>
      </c>
      <c r="I19" s="490"/>
      <c r="J19" s="491"/>
    </row>
    <row r="20" spans="1:13" s="339" customFormat="1" ht="19.5" customHeight="1">
      <c r="A20" s="413" t="s">
        <v>260</v>
      </c>
      <c r="B20" s="453">
        <v>42</v>
      </c>
      <c r="C20" s="484">
        <v>185.66800000000001</v>
      </c>
      <c r="D20" s="453">
        <v>32</v>
      </c>
      <c r="E20" s="484">
        <v>94.539000000000001</v>
      </c>
      <c r="F20" s="484">
        <f t="shared" si="0"/>
        <v>131.25</v>
      </c>
      <c r="G20" s="484">
        <f t="shared" si="1"/>
        <v>196.39302298522301</v>
      </c>
      <c r="I20" s="490"/>
      <c r="J20" s="491"/>
    </row>
    <row r="21" spans="1:13" s="339" customFormat="1" ht="19.5" customHeight="1">
      <c r="A21" s="413" t="s">
        <v>261</v>
      </c>
      <c r="B21" s="453">
        <v>23</v>
      </c>
      <c r="C21" s="484">
        <v>188.24999999900001</v>
      </c>
      <c r="D21" s="453">
        <v>19</v>
      </c>
      <c r="E21" s="484">
        <v>105.5</v>
      </c>
      <c r="F21" s="484">
        <f t="shared" si="0"/>
        <v>121.05263157894737</v>
      </c>
      <c r="G21" s="484">
        <f t="shared" si="1"/>
        <v>178.43601895639813</v>
      </c>
      <c r="I21" s="490"/>
      <c r="J21" s="491"/>
    </row>
    <row r="22" spans="1:13" s="339" customFormat="1" ht="19.5" customHeight="1">
      <c r="A22" s="140" t="s">
        <v>262</v>
      </c>
      <c r="B22" s="453">
        <v>6</v>
      </c>
      <c r="C22" s="484">
        <v>17.148</v>
      </c>
      <c r="D22" s="453">
        <v>4</v>
      </c>
      <c r="E22" s="484">
        <v>21.867999999999999</v>
      </c>
      <c r="F22" s="484">
        <f t="shared" si="0"/>
        <v>150</v>
      </c>
      <c r="G22" s="484">
        <f t="shared" si="1"/>
        <v>78.415950246936163</v>
      </c>
      <c r="I22" s="490"/>
      <c r="J22" s="491"/>
    </row>
    <row r="23" spans="1:13" s="339" customFormat="1" ht="19.5" customHeight="1">
      <c r="A23" s="414" t="s">
        <v>263</v>
      </c>
      <c r="B23" s="492">
        <v>5</v>
      </c>
      <c r="C23" s="492">
        <v>14.9</v>
      </c>
      <c r="D23" s="453">
        <v>1</v>
      </c>
      <c r="E23" s="484">
        <v>0.5</v>
      </c>
      <c r="F23" s="484">
        <f t="shared" si="0"/>
        <v>500</v>
      </c>
      <c r="G23" s="484">
        <f t="shared" si="1"/>
        <v>2980</v>
      </c>
      <c r="I23" s="490"/>
      <c r="J23" s="491"/>
    </row>
    <row r="24" spans="1:13" s="339" customFormat="1" ht="19.5" customHeight="1">
      <c r="A24" s="415" t="s">
        <v>264</v>
      </c>
      <c r="B24" s="492">
        <v>6</v>
      </c>
      <c r="C24" s="492">
        <v>16.399999999999999</v>
      </c>
      <c r="D24" s="492">
        <v>2</v>
      </c>
      <c r="E24" s="492">
        <v>7.89</v>
      </c>
      <c r="F24" s="492">
        <f t="shared" si="0"/>
        <v>300</v>
      </c>
      <c r="G24" s="492">
        <f t="shared" si="1"/>
        <v>207.85804816223066</v>
      </c>
      <c r="I24" s="490"/>
      <c r="J24" s="491"/>
    </row>
    <row r="25" spans="1:13" s="403" customFormat="1" ht="31.5">
      <c r="A25" s="416" t="s">
        <v>265</v>
      </c>
      <c r="B25" s="454">
        <v>482</v>
      </c>
      <c r="C25" s="453">
        <v>0</v>
      </c>
      <c r="D25" s="454">
        <v>370</v>
      </c>
      <c r="E25" s="453">
        <v>0</v>
      </c>
      <c r="F25" s="407">
        <f t="shared" si="0"/>
        <v>130.27027027027026</v>
      </c>
      <c r="G25" s="453">
        <v>0</v>
      </c>
      <c r="I25" s="487"/>
      <c r="J25" s="488"/>
      <c r="K25" s="487"/>
      <c r="L25" s="487"/>
      <c r="M25" s="488"/>
    </row>
    <row r="26" spans="1:13" s="403" customFormat="1" ht="31.5">
      <c r="A26" s="416" t="s">
        <v>266</v>
      </c>
      <c r="B26" s="454">
        <v>62</v>
      </c>
      <c r="C26" s="453">
        <v>0</v>
      </c>
      <c r="D26" s="454">
        <v>70</v>
      </c>
      <c r="E26" s="453">
        <v>0</v>
      </c>
      <c r="F26" s="407">
        <f t="shared" si="0"/>
        <v>88.571428571428584</v>
      </c>
      <c r="G26" s="453">
        <v>0</v>
      </c>
      <c r="I26" s="487"/>
    </row>
    <row r="27" spans="1:13" s="417" customFormat="1" ht="21" customHeight="1">
      <c r="A27" s="416" t="s">
        <v>267</v>
      </c>
      <c r="B27" s="455">
        <v>340</v>
      </c>
      <c r="C27" s="453">
        <v>0</v>
      </c>
      <c r="D27" s="455">
        <v>292</v>
      </c>
      <c r="E27" s="453">
        <v>0</v>
      </c>
      <c r="F27" s="407">
        <f t="shared" si="0"/>
        <v>116.43835616438356</v>
      </c>
      <c r="G27" s="453">
        <v>0</v>
      </c>
      <c r="J27" s="486"/>
      <c r="K27" s="486"/>
      <c r="L27" s="486"/>
      <c r="M27" s="486"/>
    </row>
    <row r="28" spans="1:13">
      <c r="C28" s="485"/>
    </row>
    <row r="29" spans="1:13">
      <c r="A29" s="452" t="s">
        <v>324</v>
      </c>
      <c r="B29" s="451"/>
      <c r="C29" s="451"/>
      <c r="D29" s="451"/>
      <c r="E29" s="451"/>
      <c r="F29" s="451"/>
      <c r="G29" s="451"/>
    </row>
  </sheetData>
  <mergeCells count="5">
    <mergeCell ref="A1:G1"/>
    <mergeCell ref="A3:A4"/>
    <mergeCell ref="B3:C3"/>
    <mergeCell ref="D3:E3"/>
    <mergeCell ref="F3:G3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J1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557" customFormat="1" ht="39" customHeight="1">
      <c r="A1" s="626" t="s">
        <v>369</v>
      </c>
      <c r="B1" s="626"/>
      <c r="C1" s="626"/>
      <c r="D1" s="626"/>
      <c r="E1" s="626"/>
      <c r="F1" s="626"/>
      <c r="G1" s="626"/>
      <c r="H1" s="626"/>
      <c r="I1" s="626"/>
      <c r="J1" s="626"/>
    </row>
    <row r="2" spans="1:15" s="560" customFormat="1" ht="15">
      <c r="A2" s="558"/>
      <c r="B2" s="558"/>
      <c r="C2" s="558"/>
      <c r="D2" s="558"/>
      <c r="E2" s="559"/>
      <c r="F2" s="559"/>
      <c r="G2" s="627"/>
      <c r="H2" s="627"/>
    </row>
    <row r="3" spans="1:15" s="560" customFormat="1" ht="15.75" customHeight="1">
      <c r="A3" s="628"/>
      <c r="B3" s="630" t="s">
        <v>268</v>
      </c>
      <c r="C3" s="630" t="s">
        <v>279</v>
      </c>
      <c r="D3" s="630" t="s">
        <v>325</v>
      </c>
      <c r="E3" s="630" t="s">
        <v>280</v>
      </c>
      <c r="F3" s="561"/>
      <c r="G3" s="632" t="s">
        <v>101</v>
      </c>
      <c r="H3" s="632"/>
      <c r="I3" s="632"/>
      <c r="J3" s="632"/>
    </row>
    <row r="4" spans="1:15" s="565" customFormat="1" ht="88.5" customHeight="1">
      <c r="A4" s="629"/>
      <c r="B4" s="631"/>
      <c r="C4" s="631"/>
      <c r="D4" s="631"/>
      <c r="E4" s="631"/>
      <c r="F4" s="562"/>
      <c r="G4" s="563" t="s">
        <v>326</v>
      </c>
      <c r="H4" s="563" t="s">
        <v>279</v>
      </c>
      <c r="I4" s="563" t="s">
        <v>327</v>
      </c>
      <c r="J4" s="564" t="s">
        <v>280</v>
      </c>
    </row>
    <row r="5" spans="1:15" s="565" customFormat="1" ht="31.5">
      <c r="A5" s="566" t="s">
        <v>269</v>
      </c>
      <c r="B5" s="567">
        <v>14</v>
      </c>
      <c r="C5" s="568">
        <v>8290.1659999999993</v>
      </c>
      <c r="D5" s="567">
        <v>7</v>
      </c>
      <c r="E5" s="568">
        <v>1507.0309999999999</v>
      </c>
      <c r="F5" s="568"/>
      <c r="G5" s="569">
        <v>73.684210526315795</v>
      </c>
      <c r="H5" s="569">
        <v>85.664165929703586</v>
      </c>
      <c r="I5" s="569">
        <v>58.333333333333336</v>
      </c>
      <c r="J5" s="569">
        <v>22.609726933526968</v>
      </c>
      <c r="K5" s="570"/>
      <c r="L5" s="570"/>
      <c r="M5" s="570"/>
      <c r="N5" s="570"/>
      <c r="O5" s="570"/>
    </row>
    <row r="6" spans="1:15" s="403" customFormat="1" ht="25.5" customHeight="1">
      <c r="A6" s="571" t="s">
        <v>248</v>
      </c>
      <c r="B6" s="567">
        <v>14</v>
      </c>
      <c r="C6" s="568">
        <v>8290.1659999999993</v>
      </c>
      <c r="D6" s="567">
        <v>7</v>
      </c>
      <c r="E6" s="568">
        <v>1507.0309999999999</v>
      </c>
      <c r="F6" s="568"/>
      <c r="G6" s="569">
        <v>73.684210526315795</v>
      </c>
      <c r="H6" s="569">
        <v>85.663954166878909</v>
      </c>
      <c r="I6" s="569">
        <v>58.333333333333336</v>
      </c>
      <c r="J6" s="569">
        <v>22.609724484432153</v>
      </c>
      <c r="K6" s="570"/>
      <c r="L6" s="565"/>
    </row>
    <row r="7" spans="1:15" s="339" customFormat="1" ht="25.5" customHeight="1">
      <c r="A7" s="572" t="s">
        <v>270</v>
      </c>
      <c r="B7" s="573"/>
      <c r="C7" s="573"/>
      <c r="D7" s="573"/>
      <c r="E7" s="573"/>
      <c r="F7" s="573"/>
      <c r="G7" s="604"/>
      <c r="H7" s="604"/>
      <c r="I7" s="604" t="s">
        <v>346</v>
      </c>
      <c r="J7" s="604" t="s">
        <v>346</v>
      </c>
      <c r="K7" s="574"/>
      <c r="L7" s="560"/>
    </row>
    <row r="8" spans="1:15" s="403" customFormat="1" ht="25.5" customHeight="1">
      <c r="A8" s="572" t="s">
        <v>95</v>
      </c>
      <c r="B8" s="575">
        <v>12</v>
      </c>
      <c r="C8" s="576">
        <v>2182.6059999999998</v>
      </c>
      <c r="D8" s="575">
        <v>2</v>
      </c>
      <c r="E8" s="576">
        <v>116.64</v>
      </c>
      <c r="F8" s="576"/>
      <c r="G8" s="604">
        <v>171.42857142857142</v>
      </c>
      <c r="H8" s="604">
        <v>277.46648376557545</v>
      </c>
      <c r="I8" s="576">
        <v>100</v>
      </c>
      <c r="J8" s="576">
        <v>69.886159376872371</v>
      </c>
      <c r="K8" s="570"/>
      <c r="L8" s="565"/>
    </row>
    <row r="9" spans="1:15" s="565" customFormat="1" ht="25.5" customHeight="1">
      <c r="A9" s="577" t="s">
        <v>94</v>
      </c>
      <c r="B9" s="578">
        <v>2</v>
      </c>
      <c r="C9" s="578">
        <v>6107.5599999999995</v>
      </c>
      <c r="D9" s="579">
        <v>5</v>
      </c>
      <c r="E9" s="579">
        <v>1390.3909999999998</v>
      </c>
      <c r="F9" s="576"/>
      <c r="G9" s="604">
        <v>18.181818181818183</v>
      </c>
      <c r="H9" s="604">
        <v>84.581707545839151</v>
      </c>
      <c r="I9" s="604">
        <v>50</v>
      </c>
      <c r="J9" s="604">
        <v>21.395535284242076</v>
      </c>
      <c r="K9" s="570"/>
    </row>
    <row r="10" spans="1:15" s="403" customFormat="1" ht="31.5">
      <c r="A10" s="571" t="s">
        <v>271</v>
      </c>
      <c r="B10" s="567">
        <v>21</v>
      </c>
      <c r="C10" s="568">
        <v>162.46352399999998</v>
      </c>
      <c r="D10" s="567">
        <v>30</v>
      </c>
      <c r="E10" s="568">
        <v>130.353554</v>
      </c>
      <c r="F10" s="568"/>
      <c r="G10" s="568">
        <v>72.413793103448285</v>
      </c>
      <c r="H10" s="568">
        <v>18.569425908441048</v>
      </c>
      <c r="I10" s="568">
        <v>130.43478260869566</v>
      </c>
      <c r="J10" s="568">
        <v>110.86520298537778</v>
      </c>
      <c r="K10" s="570"/>
      <c r="L10" s="570"/>
      <c r="M10" s="420"/>
      <c r="N10" s="421"/>
    </row>
    <row r="11" spans="1:15" s="403" customFormat="1" ht="27" customHeight="1">
      <c r="A11" s="571" t="s">
        <v>272</v>
      </c>
      <c r="B11" s="567">
        <v>21</v>
      </c>
      <c r="C11" s="568">
        <v>162.46352399999998</v>
      </c>
      <c r="D11" s="567">
        <v>30</v>
      </c>
      <c r="E11" s="568">
        <v>130.353554</v>
      </c>
      <c r="F11" s="576"/>
      <c r="G11" s="568">
        <v>72.413793103448285</v>
      </c>
      <c r="H11" s="568">
        <v>18.569425908441048</v>
      </c>
      <c r="I11" s="568">
        <v>130.43478260869566</v>
      </c>
      <c r="J11" s="568">
        <v>110.86520298537778</v>
      </c>
      <c r="K11" s="570"/>
      <c r="L11" s="422"/>
      <c r="M11" s="418"/>
      <c r="N11" s="418"/>
      <c r="O11" s="418"/>
    </row>
    <row r="12" spans="1:15" s="403" customFormat="1" ht="27" customHeight="1">
      <c r="A12" s="580" t="s">
        <v>273</v>
      </c>
      <c r="B12" s="575">
        <v>3</v>
      </c>
      <c r="C12" s="576">
        <v>126.5</v>
      </c>
      <c r="D12" s="575">
        <v>5</v>
      </c>
      <c r="E12" s="576">
        <v>44.487676</v>
      </c>
      <c r="F12" s="576"/>
      <c r="G12" s="576">
        <v>100</v>
      </c>
      <c r="H12" s="576">
        <v>314.79305119099899</v>
      </c>
      <c r="I12" s="576">
        <v>83.333333333333343</v>
      </c>
      <c r="J12" s="581">
        <v>64.320794113708075</v>
      </c>
      <c r="K12" s="570"/>
      <c r="L12" s="565"/>
    </row>
    <row r="13" spans="1:15" s="403" customFormat="1" ht="27" customHeight="1">
      <c r="A13" s="580" t="s">
        <v>274</v>
      </c>
      <c r="B13" s="575">
        <v>12</v>
      </c>
      <c r="C13" s="576">
        <v>11.816523999999999</v>
      </c>
      <c r="D13" s="575">
        <v>17</v>
      </c>
      <c r="E13" s="576">
        <v>48.715877999999996</v>
      </c>
      <c r="F13" s="576"/>
      <c r="G13" s="576">
        <v>70.588235294117638</v>
      </c>
      <c r="H13" s="576">
        <v>8.469773838682503</v>
      </c>
      <c r="I13" s="576">
        <v>121.42857142857142</v>
      </c>
      <c r="J13" s="581">
        <v>117.15049892588047</v>
      </c>
      <c r="K13" s="570"/>
      <c r="L13" s="565"/>
    </row>
    <row r="14" spans="1:15" s="403" customFormat="1" ht="27" customHeight="1">
      <c r="A14" s="580" t="s">
        <v>275</v>
      </c>
      <c r="B14" s="575">
        <v>2</v>
      </c>
      <c r="C14" s="576">
        <v>5</v>
      </c>
      <c r="D14" s="573"/>
      <c r="E14" s="573"/>
      <c r="F14" s="576"/>
      <c r="G14" s="576">
        <v>100</v>
      </c>
      <c r="H14" s="576">
        <v>9.2872158427717455</v>
      </c>
      <c r="I14" s="604" t="s">
        <v>346</v>
      </c>
      <c r="J14" s="604" t="s">
        <v>346</v>
      </c>
      <c r="K14" s="570"/>
      <c r="L14" s="565"/>
    </row>
    <row r="15" spans="1:15" s="403" customFormat="1" ht="27" customHeight="1">
      <c r="A15" s="580" t="s">
        <v>276</v>
      </c>
      <c r="B15" s="573">
        <v>2</v>
      </c>
      <c r="C15" s="573">
        <v>3.1469999999999998</v>
      </c>
      <c r="D15" s="573">
        <v>5</v>
      </c>
      <c r="E15" s="573">
        <v>26.5</v>
      </c>
      <c r="F15" s="573"/>
      <c r="G15" s="604">
        <v>100</v>
      </c>
      <c r="H15" s="604">
        <v>88.108020937623877</v>
      </c>
      <c r="I15" s="604">
        <v>166.66666666666669</v>
      </c>
      <c r="J15" s="604">
        <v>632.62612893923153</v>
      </c>
      <c r="K15" s="570"/>
      <c r="L15" s="565"/>
    </row>
    <row r="16" spans="1:15" s="403" customFormat="1" ht="27" customHeight="1">
      <c r="A16" s="580" t="s">
        <v>277</v>
      </c>
      <c r="B16" s="575">
        <v>2</v>
      </c>
      <c r="C16" s="575">
        <v>16</v>
      </c>
      <c r="D16" s="575">
        <v>3</v>
      </c>
      <c r="E16" s="575">
        <v>10.65</v>
      </c>
      <c r="F16" s="575"/>
      <c r="G16" s="576">
        <v>40</v>
      </c>
      <c r="H16" s="576">
        <v>2.5082301301144381</v>
      </c>
      <c r="I16" s="604">
        <v>100</v>
      </c>
      <c r="J16" s="604">
        <v>147.13161731356456</v>
      </c>
      <c r="K16" s="570"/>
      <c r="L16" s="565"/>
    </row>
    <row r="17" spans="1:15" s="403" customFormat="1" ht="27" customHeight="1">
      <c r="A17" s="571" t="s">
        <v>248</v>
      </c>
      <c r="B17" s="567">
        <v>21</v>
      </c>
      <c r="C17" s="568">
        <v>162.46352400000001</v>
      </c>
      <c r="D17" s="567">
        <v>30</v>
      </c>
      <c r="E17" s="568">
        <v>130.353554</v>
      </c>
      <c r="F17" s="576"/>
      <c r="G17" s="568">
        <v>72.413793103448285</v>
      </c>
      <c r="H17" s="568">
        <v>18.569459040220622</v>
      </c>
      <c r="I17" s="568">
        <v>130.43478260869566</v>
      </c>
      <c r="J17" s="568">
        <v>110.864260089053</v>
      </c>
      <c r="K17" s="570"/>
      <c r="L17" s="423"/>
      <c r="M17" s="418"/>
      <c r="N17" s="418"/>
      <c r="O17" s="418"/>
    </row>
    <row r="18" spans="1:15" s="411" customFormat="1" ht="27" customHeight="1">
      <c r="A18" s="572" t="s">
        <v>270</v>
      </c>
      <c r="B18" s="573"/>
      <c r="C18" s="573"/>
      <c r="D18" s="573"/>
      <c r="E18" s="573"/>
      <c r="F18" s="573"/>
      <c r="G18" s="604" t="s">
        <v>346</v>
      </c>
      <c r="H18" s="604" t="s">
        <v>346</v>
      </c>
      <c r="I18" s="604"/>
      <c r="J18" s="604"/>
      <c r="K18" s="570"/>
      <c r="L18" s="565"/>
    </row>
    <row r="19" spans="1:15" s="339" customFormat="1" ht="27" customHeight="1">
      <c r="A19" s="572" t="s">
        <v>250</v>
      </c>
      <c r="B19" s="575">
        <v>19</v>
      </c>
      <c r="C19" s="576">
        <v>161.043972</v>
      </c>
      <c r="D19" s="575">
        <v>28</v>
      </c>
      <c r="E19" s="576">
        <v>127.903554</v>
      </c>
      <c r="F19" s="576"/>
      <c r="G19" s="576">
        <v>70.370370370370367</v>
      </c>
      <c r="H19" s="576">
        <v>20.657179170134455</v>
      </c>
      <c r="I19" s="576">
        <v>112</v>
      </c>
      <c r="J19" s="581">
        <v>107.81098338911217</v>
      </c>
      <c r="K19" s="570"/>
      <c r="L19" s="338"/>
      <c r="M19" s="419"/>
      <c r="N19" s="419"/>
      <c r="O19" s="419"/>
    </row>
    <row r="20" spans="1:15" s="425" customFormat="1" ht="47.25">
      <c r="A20" s="582" t="s">
        <v>278</v>
      </c>
      <c r="B20" s="583">
        <v>9</v>
      </c>
      <c r="C20" s="584">
        <v>12.896972</v>
      </c>
      <c r="D20" s="583">
        <v>28</v>
      </c>
      <c r="E20" s="584">
        <v>68.860647</v>
      </c>
      <c r="F20" s="584"/>
      <c r="G20" s="584">
        <v>64.285714285714278</v>
      </c>
      <c r="H20" s="584">
        <v>29.741310684904413</v>
      </c>
      <c r="I20" s="604">
        <v>254.54545454545453</v>
      </c>
      <c r="J20" s="585">
        <v>178.34051488593204</v>
      </c>
      <c r="K20" s="586"/>
      <c r="L20" s="426"/>
      <c r="M20" s="424"/>
      <c r="N20" s="424"/>
      <c r="O20" s="424"/>
    </row>
    <row r="21" spans="1:15" s="339" customFormat="1" ht="25.5" customHeight="1">
      <c r="A21" s="572" t="s">
        <v>94</v>
      </c>
      <c r="B21" s="573">
        <v>2</v>
      </c>
      <c r="C21" s="573">
        <v>1.4195520000000001</v>
      </c>
      <c r="D21" s="573">
        <v>2</v>
      </c>
      <c r="E21" s="573">
        <v>2.4500000000000002</v>
      </c>
      <c r="F21" s="573"/>
      <c r="G21" s="604">
        <v>100</v>
      </c>
      <c r="H21" s="604">
        <v>1.4879149205881363</v>
      </c>
      <c r="I21" s="604" t="s">
        <v>346</v>
      </c>
      <c r="J21" s="604" t="s">
        <v>346</v>
      </c>
    </row>
    <row r="22" spans="1:15" s="339" customFormat="1"/>
    <row r="23" spans="1:15" s="425" customFormat="1" ht="19.5" customHeight="1">
      <c r="A23" s="587" t="s">
        <v>328</v>
      </c>
    </row>
    <row r="24" spans="1:15" s="339" customFormat="1"/>
    <row r="25" spans="1:15" s="425" customFormat="1"/>
    <row r="26" spans="1:15" s="425" customFormat="1"/>
    <row r="27" spans="1:15" s="425" customFormat="1"/>
    <row r="28" spans="1:15" s="425" customFormat="1"/>
    <row r="29" spans="1:15" s="425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G1"/>
    </sheetView>
  </sheetViews>
  <sheetFormatPr defaultRowHeight="15.75"/>
  <cols>
    <col min="1" max="1" width="1.875" style="339" customWidth="1"/>
    <col min="2" max="2" width="22.5" style="339" customWidth="1"/>
    <col min="3" max="3" width="12.375" style="339" customWidth="1"/>
    <col min="4" max="4" width="12.875" style="339" customWidth="1"/>
    <col min="5" max="5" width="13" style="339" customWidth="1"/>
    <col min="6" max="6" width="11.625" style="339" customWidth="1"/>
    <col min="7" max="7" width="11.25" style="339" customWidth="1"/>
    <col min="8" max="8" width="9" style="339"/>
    <col min="9" max="9" width="10.125" style="339" bestFit="1" customWidth="1"/>
    <col min="10" max="11" width="9" style="339"/>
    <col min="12" max="12" width="10.125" style="339" bestFit="1" customWidth="1"/>
    <col min="13" max="16384" width="9" style="339"/>
  </cols>
  <sheetData>
    <row r="1" spans="1:12" ht="46.5" customHeight="1">
      <c r="A1" s="635" t="s">
        <v>370</v>
      </c>
      <c r="B1" s="636"/>
      <c r="C1" s="636"/>
      <c r="D1" s="636"/>
      <c r="E1" s="636"/>
      <c r="F1" s="636"/>
      <c r="G1" s="636"/>
    </row>
    <row r="2" spans="1:12" ht="8.25" customHeight="1">
      <c r="A2" s="637"/>
      <c r="B2" s="637"/>
      <c r="C2" s="637"/>
      <c r="D2" s="637"/>
      <c r="E2" s="637"/>
      <c r="F2" s="637"/>
      <c r="G2" s="637"/>
    </row>
    <row r="3" spans="1:12">
      <c r="A3" s="137"/>
      <c r="B3" s="556"/>
      <c r="C3" s="556"/>
      <c r="D3" s="556"/>
      <c r="E3" s="556"/>
      <c r="F3" s="139"/>
      <c r="G3" s="139"/>
    </row>
    <row r="4" spans="1:12">
      <c r="A4" s="340"/>
      <c r="B4" s="340"/>
      <c r="G4" s="142" t="s">
        <v>71</v>
      </c>
    </row>
    <row r="5" spans="1:12" ht="15.75" customHeight="1">
      <c r="A5" s="345"/>
      <c r="B5" s="345"/>
      <c r="C5" s="554" t="s">
        <v>2</v>
      </c>
      <c r="D5" s="554" t="s">
        <v>9</v>
      </c>
      <c r="E5" s="554" t="s">
        <v>340</v>
      </c>
      <c r="F5" s="346" t="s">
        <v>308</v>
      </c>
      <c r="G5" s="346" t="s">
        <v>293</v>
      </c>
    </row>
    <row r="6" spans="1:12">
      <c r="A6" s="345"/>
      <c r="B6" s="345"/>
      <c r="C6" s="347" t="s">
        <v>297</v>
      </c>
      <c r="D6" s="347" t="s">
        <v>296</v>
      </c>
      <c r="E6" s="347" t="s">
        <v>293</v>
      </c>
      <c r="F6" s="348" t="s">
        <v>299</v>
      </c>
      <c r="G6" s="348" t="s">
        <v>299</v>
      </c>
    </row>
    <row r="7" spans="1:12">
      <c r="A7" s="345"/>
      <c r="B7" s="345"/>
      <c r="C7" s="347" t="s">
        <v>11</v>
      </c>
      <c r="D7" s="347" t="s">
        <v>11</v>
      </c>
      <c r="E7" s="347" t="s">
        <v>341</v>
      </c>
      <c r="F7" s="348" t="s">
        <v>5</v>
      </c>
      <c r="G7" s="348" t="s">
        <v>5</v>
      </c>
    </row>
    <row r="8" spans="1:12">
      <c r="A8" s="345"/>
      <c r="B8" s="345"/>
      <c r="C8" s="356">
        <v>2022</v>
      </c>
      <c r="D8" s="356">
        <v>2022</v>
      </c>
      <c r="E8" s="356">
        <v>2022</v>
      </c>
      <c r="F8" s="349" t="s">
        <v>6</v>
      </c>
      <c r="G8" s="349" t="s">
        <v>6</v>
      </c>
    </row>
    <row r="9" spans="1:12">
      <c r="A9" s="345"/>
      <c r="B9" s="345"/>
      <c r="C9" s="555"/>
      <c r="D9" s="555"/>
      <c r="E9" s="555"/>
      <c r="F9" s="351" t="s">
        <v>57</v>
      </c>
      <c r="G9" s="351" t="s">
        <v>57</v>
      </c>
    </row>
    <row r="10" spans="1:12">
      <c r="A10" s="350"/>
      <c r="B10" s="345"/>
      <c r="C10" s="352"/>
      <c r="D10" s="352"/>
      <c r="E10" s="345"/>
      <c r="F10" s="349"/>
      <c r="G10" s="349"/>
    </row>
    <row r="11" spans="1:12" ht="23.25" customHeight="1">
      <c r="A11" s="634" t="s">
        <v>1</v>
      </c>
      <c r="B11" s="634"/>
      <c r="C11" s="353">
        <v>5671041.7600000007</v>
      </c>
      <c r="D11" s="353">
        <v>6019729.4800000004</v>
      </c>
      <c r="E11" s="353">
        <v>47924114.085757241</v>
      </c>
      <c r="F11" s="342">
        <v>128.54736973108538</v>
      </c>
      <c r="G11" s="342">
        <v>119.4665905852724</v>
      </c>
      <c r="I11" s="394"/>
      <c r="J11" s="595"/>
      <c r="K11" s="595"/>
    </row>
    <row r="12" spans="1:12" ht="25.5" customHeight="1">
      <c r="A12" s="350"/>
      <c r="B12" s="345" t="s">
        <v>236</v>
      </c>
      <c r="C12" s="325">
        <v>5016589.2600000007</v>
      </c>
      <c r="D12" s="325">
        <v>5294516.3500000006</v>
      </c>
      <c r="E12" s="345">
        <v>42843618.895757243</v>
      </c>
      <c r="F12" s="344">
        <v>128.36698257688778</v>
      </c>
      <c r="G12" s="344">
        <v>119.52984795368248</v>
      </c>
      <c r="I12" s="394"/>
      <c r="J12" s="595"/>
      <c r="K12" s="595"/>
    </row>
    <row r="13" spans="1:12" ht="30" customHeight="1">
      <c r="A13" s="354"/>
      <c r="B13" s="355" t="s">
        <v>80</v>
      </c>
      <c r="C13" s="325">
        <v>417201.5</v>
      </c>
      <c r="D13" s="325">
        <v>464617.13</v>
      </c>
      <c r="E13" s="345">
        <v>3152384.3899999997</v>
      </c>
      <c r="F13" s="344">
        <v>124.91380028831817</v>
      </c>
      <c r="G13" s="344">
        <v>120.74524091177277</v>
      </c>
      <c r="I13" s="394"/>
      <c r="J13" s="595"/>
      <c r="K13" s="595"/>
      <c r="L13" s="596"/>
    </row>
    <row r="14" spans="1:12" ht="30" customHeight="1">
      <c r="A14" s="350"/>
      <c r="B14" s="345" t="s">
        <v>81</v>
      </c>
      <c r="C14" s="597">
        <v>16103</v>
      </c>
      <c r="D14" s="597">
        <v>27525</v>
      </c>
      <c r="E14" s="345">
        <v>74644</v>
      </c>
      <c r="F14" s="597">
        <v>0</v>
      </c>
      <c r="G14" s="344">
        <v>233.37991927188367</v>
      </c>
      <c r="I14" s="394"/>
      <c r="J14" s="595"/>
      <c r="K14" s="595"/>
    </row>
    <row r="15" spans="1:12" ht="30" customHeight="1">
      <c r="A15" s="350"/>
      <c r="B15" s="345" t="s">
        <v>342</v>
      </c>
      <c r="C15" s="325">
        <v>221148</v>
      </c>
      <c r="D15" s="325">
        <v>233071</v>
      </c>
      <c r="E15" s="345">
        <v>1853466.8</v>
      </c>
      <c r="F15" s="344">
        <v>125.02320002660626</v>
      </c>
      <c r="G15" s="344">
        <v>113.78841287215265</v>
      </c>
      <c r="I15" s="394"/>
      <c r="J15" s="595"/>
      <c r="K15" s="595"/>
    </row>
    <row r="16" spans="1:12" ht="30" customHeight="1">
      <c r="A16" s="350"/>
      <c r="B16" s="345"/>
      <c r="C16" s="325"/>
      <c r="D16" s="325"/>
      <c r="E16" s="345"/>
      <c r="F16" s="344"/>
      <c r="G16" s="344"/>
      <c r="I16" s="394"/>
      <c r="J16" s="595"/>
    </row>
    <row r="17" spans="1:9" s="598" customFormat="1" ht="24.75" customHeight="1">
      <c r="A17" s="633" t="s">
        <v>343</v>
      </c>
      <c r="B17" s="633"/>
      <c r="C17" s="633"/>
      <c r="D17" s="633"/>
      <c r="E17" s="633"/>
      <c r="F17" s="633"/>
      <c r="G17" s="633"/>
    </row>
    <row r="18" spans="1:9" ht="24.75" customHeight="1">
      <c r="A18" s="634" t="s">
        <v>1</v>
      </c>
      <c r="B18" s="634"/>
      <c r="C18" s="599">
        <v>100</v>
      </c>
      <c r="D18" s="599">
        <v>100</v>
      </c>
      <c r="E18" s="599">
        <v>100</v>
      </c>
      <c r="F18" s="597">
        <v>0</v>
      </c>
      <c r="G18" s="597">
        <v>0</v>
      </c>
      <c r="H18" s="596"/>
      <c r="I18" s="394"/>
    </row>
    <row r="19" spans="1:9" ht="24.75" customHeight="1">
      <c r="A19" s="350"/>
      <c r="B19" s="345" t="s">
        <v>236</v>
      </c>
      <c r="C19" s="394">
        <f>C12/$C$11%</f>
        <v>88.45974817861331</v>
      </c>
      <c r="D19" s="394">
        <f>D12/$D$11%</f>
        <v>87.952728899040167</v>
      </c>
      <c r="E19" s="394">
        <f>E12/$E$11%</f>
        <v>89.398875103024821</v>
      </c>
      <c r="F19" s="597">
        <v>0</v>
      </c>
      <c r="G19" s="597">
        <v>0</v>
      </c>
      <c r="H19" s="596"/>
    </row>
    <row r="20" spans="1:9" ht="24.75" customHeight="1">
      <c r="A20" s="354"/>
      <c r="B20" s="355" t="s">
        <v>80</v>
      </c>
      <c r="C20" s="394">
        <f t="shared" ref="C20:C22" si="0">C13/$C$11%</f>
        <v>7.3566994858454358</v>
      </c>
      <c r="D20" s="394">
        <f t="shared" ref="D20:D22" si="1">D13/$D$11%</f>
        <v>7.7182393584902416</v>
      </c>
      <c r="E20" s="394">
        <f t="shared" ref="E20:E22" si="2">E13/$E$11%</f>
        <v>6.5778668007487893</v>
      </c>
      <c r="F20" s="597">
        <v>0</v>
      </c>
      <c r="G20" s="597">
        <v>0</v>
      </c>
    </row>
    <row r="21" spans="1:9" ht="24.75" customHeight="1">
      <c r="A21" s="350"/>
      <c r="B21" s="345" t="s">
        <v>81</v>
      </c>
      <c r="C21" s="394">
        <f t="shared" si="0"/>
        <v>0.28395135640828006</v>
      </c>
      <c r="D21" s="394">
        <f t="shared" si="1"/>
        <v>0.45724646084926723</v>
      </c>
      <c r="E21" s="394">
        <f t="shared" si="2"/>
        <v>0.15575457454764666</v>
      </c>
      <c r="F21" s="597">
        <v>0</v>
      </c>
      <c r="G21" s="597">
        <v>0</v>
      </c>
    </row>
    <row r="22" spans="1:9" ht="24.75" customHeight="1">
      <c r="A22" s="350"/>
      <c r="B22" s="345" t="s">
        <v>82</v>
      </c>
      <c r="C22" s="394">
        <f t="shared" si="0"/>
        <v>3.8996009791329764</v>
      </c>
      <c r="D22" s="394">
        <f t="shared" si="1"/>
        <v>3.8717852816203293</v>
      </c>
      <c r="E22" s="394">
        <f t="shared" si="2"/>
        <v>3.8675035216787434</v>
      </c>
      <c r="F22" s="597">
        <v>0</v>
      </c>
      <c r="G22" s="597">
        <v>0</v>
      </c>
    </row>
  </sheetData>
  <mergeCells count="5">
    <mergeCell ref="A17:G17"/>
    <mergeCell ref="A18:B18"/>
    <mergeCell ref="A1:G1"/>
    <mergeCell ref="A2:G2"/>
    <mergeCell ref="A11:B11"/>
  </mergeCells>
  <pageMargins left="0.31496062992125984" right="0.31496062992125984" top="0.35433070866141736" bottom="0.35433070866141736" header="0.11811023622047245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G1"/>
    </sheetView>
  </sheetViews>
  <sheetFormatPr defaultColWidth="7" defaultRowHeight="15.75"/>
  <cols>
    <col min="1" max="1" width="2.625" style="139" customWidth="1"/>
    <col min="2" max="2" width="28.625" style="139" customWidth="1"/>
    <col min="3" max="3" width="9.125" style="139" customWidth="1"/>
    <col min="4" max="4" width="9.625" style="139" customWidth="1"/>
    <col min="5" max="5" width="10.625" style="139" customWidth="1"/>
    <col min="6" max="7" width="12.625" style="139" customWidth="1"/>
    <col min="8" max="8" width="11.75" style="139" customWidth="1"/>
    <col min="9" max="9" width="16.75" style="139" customWidth="1"/>
    <col min="10" max="10" width="15.25" style="139" customWidth="1"/>
    <col min="11" max="11" width="9.25" style="139" customWidth="1"/>
    <col min="12" max="12" width="7.375" style="139" bestFit="1" customWidth="1"/>
    <col min="13" max="16384" width="7" style="139"/>
  </cols>
  <sheetData>
    <row r="1" spans="1:12" ht="27" customHeight="1">
      <c r="A1" s="639" t="s">
        <v>371</v>
      </c>
      <c r="B1" s="639"/>
      <c r="C1" s="639"/>
      <c r="D1" s="639"/>
      <c r="E1" s="639"/>
      <c r="F1" s="639"/>
      <c r="G1" s="639"/>
    </row>
    <row r="2" spans="1:12" ht="15" customHeight="1">
      <c r="A2" s="137"/>
      <c r="B2" s="138"/>
      <c r="C2" s="138"/>
      <c r="D2" s="138"/>
      <c r="E2" s="138"/>
    </row>
    <row r="3" spans="1:12" ht="15" customHeight="1">
      <c r="A3" s="141"/>
      <c r="B3" s="141"/>
      <c r="G3" s="142" t="s">
        <v>71</v>
      </c>
    </row>
    <row r="4" spans="1:12" s="143" customFormat="1" ht="20.100000000000001" customHeight="1">
      <c r="C4" s="144" t="s">
        <v>2</v>
      </c>
      <c r="D4" s="144" t="s">
        <v>9</v>
      </c>
      <c r="E4" s="144" t="s">
        <v>9</v>
      </c>
      <c r="F4" s="84" t="s">
        <v>308</v>
      </c>
      <c r="G4" s="84" t="s">
        <v>295</v>
      </c>
      <c r="H4" s="145"/>
      <c r="I4" s="146"/>
    </row>
    <row r="5" spans="1:12" s="143" customFormat="1" ht="20.100000000000001" customHeight="1">
      <c r="C5" s="147" t="s">
        <v>297</v>
      </c>
      <c r="D5" s="147" t="s">
        <v>296</v>
      </c>
      <c r="E5" s="147" t="s">
        <v>293</v>
      </c>
      <c r="F5" s="87" t="s">
        <v>299</v>
      </c>
      <c r="G5" s="87" t="s">
        <v>299</v>
      </c>
      <c r="H5" s="145"/>
      <c r="I5" s="146"/>
    </row>
    <row r="6" spans="1:12" s="143" customFormat="1" ht="20.100000000000001" customHeight="1">
      <c r="C6" s="147" t="s">
        <v>11</v>
      </c>
      <c r="D6" s="147" t="s">
        <v>11</v>
      </c>
      <c r="E6" s="147" t="s">
        <v>103</v>
      </c>
      <c r="F6" s="87" t="s">
        <v>3</v>
      </c>
      <c r="G6" s="87" t="s">
        <v>3</v>
      </c>
      <c r="H6" s="145"/>
      <c r="I6" s="146"/>
    </row>
    <row r="7" spans="1:12" s="143" customFormat="1" ht="20.100000000000001" customHeight="1">
      <c r="C7" s="148">
        <v>2022</v>
      </c>
      <c r="D7" s="148">
        <v>2022</v>
      </c>
      <c r="E7" s="148">
        <v>2022</v>
      </c>
      <c r="F7" s="114" t="s">
        <v>57</v>
      </c>
      <c r="G7" s="114" t="s">
        <v>57</v>
      </c>
      <c r="H7" s="145"/>
      <c r="I7" s="327"/>
      <c r="J7" s="328"/>
      <c r="K7" s="329"/>
      <c r="L7" s="330"/>
    </row>
    <row r="8" spans="1:12" s="143" customFormat="1" ht="20.100000000000001" customHeight="1">
      <c r="A8" s="149"/>
      <c r="C8" s="140"/>
      <c r="D8" s="140"/>
      <c r="E8" s="140"/>
      <c r="G8" s="140"/>
      <c r="H8" s="145"/>
      <c r="I8" s="145"/>
      <c r="J8" s="146"/>
    </row>
    <row r="9" spans="1:12" s="143" customFormat="1" ht="24.95" customHeight="1">
      <c r="A9" s="638" t="s">
        <v>1</v>
      </c>
      <c r="B9" s="638"/>
      <c r="C9" s="456">
        <v>5016589.2600000007</v>
      </c>
      <c r="D9" s="456">
        <v>5294516.3500000006</v>
      </c>
      <c r="E9" s="456">
        <v>42843618.895757243</v>
      </c>
      <c r="F9" s="457">
        <v>128.36698257688778</v>
      </c>
      <c r="G9" s="457">
        <v>119.52984795368248</v>
      </c>
      <c r="H9" s="145"/>
      <c r="I9" s="234"/>
      <c r="J9" s="308"/>
      <c r="K9" s="246"/>
      <c r="L9" s="246"/>
    </row>
    <row r="10" spans="1:12" s="136" customFormat="1" ht="24.95" customHeight="1">
      <c r="A10" s="151" t="s">
        <v>66</v>
      </c>
      <c r="C10" s="458"/>
      <c r="D10" s="458"/>
      <c r="E10" s="458"/>
      <c r="F10" s="458"/>
      <c r="G10" s="458"/>
      <c r="H10" s="145"/>
      <c r="I10" s="234"/>
      <c r="L10" s="246"/>
    </row>
    <row r="11" spans="1:12" s="136" customFormat="1" ht="24.95" customHeight="1">
      <c r="A11" s="152"/>
      <c r="B11" s="155" t="s">
        <v>67</v>
      </c>
      <c r="C11" s="459">
        <v>1180476.5</v>
      </c>
      <c r="D11" s="459">
        <v>1185235.54</v>
      </c>
      <c r="E11" s="459">
        <v>10139848.188994579</v>
      </c>
      <c r="F11" s="460">
        <v>112.43183952970524</v>
      </c>
      <c r="G11" s="460">
        <v>111.84829346504736</v>
      </c>
      <c r="H11" s="145"/>
      <c r="I11" s="234"/>
      <c r="J11" s="307"/>
      <c r="K11" s="246"/>
      <c r="L11" s="246"/>
    </row>
    <row r="12" spans="1:12" s="143" customFormat="1" ht="24.95" customHeight="1">
      <c r="A12" s="149"/>
      <c r="B12" s="155" t="s">
        <v>68</v>
      </c>
      <c r="C12" s="459">
        <v>213012.28</v>
      </c>
      <c r="D12" s="459">
        <v>225243.16</v>
      </c>
      <c r="E12" s="459">
        <v>1824676.2599999998</v>
      </c>
      <c r="F12" s="460">
        <v>153.15287602977617</v>
      </c>
      <c r="G12" s="460">
        <v>136.93489680443807</v>
      </c>
      <c r="H12" s="145"/>
      <c r="I12" s="234"/>
      <c r="J12" s="307"/>
      <c r="K12" s="246"/>
      <c r="L12" s="246"/>
    </row>
    <row r="13" spans="1:12" s="149" customFormat="1" ht="35.1" customHeight="1">
      <c r="B13" s="156" t="s">
        <v>153</v>
      </c>
      <c r="C13" s="459">
        <v>380217.49</v>
      </c>
      <c r="D13" s="459">
        <v>395893.76000000001</v>
      </c>
      <c r="E13" s="459">
        <v>3471391.8099999996</v>
      </c>
      <c r="F13" s="460">
        <v>136.54192720638196</v>
      </c>
      <c r="G13" s="460">
        <v>127.81817425994966</v>
      </c>
      <c r="H13" s="145"/>
      <c r="I13" s="234"/>
      <c r="J13" s="307"/>
      <c r="K13" s="246"/>
      <c r="L13" s="246"/>
    </row>
    <row r="14" spans="1:12" s="143" customFormat="1" ht="24.95" customHeight="1">
      <c r="A14" s="149"/>
      <c r="B14" s="155" t="s">
        <v>144</v>
      </c>
      <c r="C14" s="459">
        <v>36947.54</v>
      </c>
      <c r="D14" s="459">
        <v>40151.29</v>
      </c>
      <c r="E14" s="459">
        <v>308106.38043426001</v>
      </c>
      <c r="F14" s="460">
        <v>118.12712011509302</v>
      </c>
      <c r="G14" s="460">
        <v>114.19933521657396</v>
      </c>
      <c r="H14" s="154"/>
      <c r="I14" s="234"/>
      <c r="J14" s="307"/>
      <c r="K14" s="246"/>
      <c r="L14" s="246"/>
    </row>
    <row r="15" spans="1:12" s="143" customFormat="1" ht="24.95" customHeight="1">
      <c r="A15" s="149"/>
      <c r="B15" s="155" t="s">
        <v>145</v>
      </c>
      <c r="C15" s="459">
        <v>1649342.19</v>
      </c>
      <c r="D15" s="459">
        <v>1832742.61</v>
      </c>
      <c r="E15" s="459">
        <v>14143847.296328399</v>
      </c>
      <c r="F15" s="460">
        <v>117.8651040262213</v>
      </c>
      <c r="G15" s="460">
        <v>114.70649484227107</v>
      </c>
      <c r="H15" s="154"/>
      <c r="I15" s="234"/>
      <c r="J15" s="307"/>
      <c r="K15" s="246"/>
      <c r="L15" s="246"/>
    </row>
    <row r="16" spans="1:12" ht="24.95" customHeight="1">
      <c r="B16" s="155" t="s">
        <v>146</v>
      </c>
      <c r="C16" s="459">
        <v>177031</v>
      </c>
      <c r="D16" s="459">
        <v>191972</v>
      </c>
      <c r="E16" s="459">
        <v>1537848</v>
      </c>
      <c r="F16" s="460">
        <v>159.31550731132467</v>
      </c>
      <c r="G16" s="460">
        <v>124.47674936258043</v>
      </c>
      <c r="I16" s="234"/>
      <c r="J16" s="307"/>
      <c r="K16" s="246"/>
      <c r="L16" s="246"/>
    </row>
    <row r="17" spans="2:12" ht="35.1" customHeight="1">
      <c r="B17" s="156" t="s">
        <v>147</v>
      </c>
      <c r="C17" s="459">
        <v>234735.47</v>
      </c>
      <c r="D17" s="459">
        <v>245113.26</v>
      </c>
      <c r="E17" s="459">
        <v>2144527.7800000003</v>
      </c>
      <c r="F17" s="460">
        <v>138.5475843661664</v>
      </c>
      <c r="G17" s="460">
        <v>120.98898255705056</v>
      </c>
      <c r="I17" s="234"/>
      <c r="J17" s="307"/>
      <c r="K17" s="246"/>
      <c r="L17" s="246"/>
    </row>
    <row r="18" spans="2:12" ht="24.95" customHeight="1">
      <c r="B18" s="155" t="s">
        <v>148</v>
      </c>
      <c r="C18" s="459">
        <v>513232</v>
      </c>
      <c r="D18" s="459">
        <v>552159.5</v>
      </c>
      <c r="E18" s="459">
        <v>3647444.23</v>
      </c>
      <c r="F18" s="460">
        <v>301.98723488038854</v>
      </c>
      <c r="G18" s="460">
        <v>158.70646660745302</v>
      </c>
      <c r="I18" s="234"/>
      <c r="J18" s="307"/>
      <c r="K18" s="246"/>
      <c r="L18" s="246"/>
    </row>
    <row r="19" spans="2:12" ht="24.95" customHeight="1">
      <c r="B19" s="155" t="s">
        <v>149</v>
      </c>
      <c r="C19" s="459">
        <v>48597.67</v>
      </c>
      <c r="D19" s="459">
        <v>52131.11</v>
      </c>
      <c r="E19" s="459">
        <v>407523.74999999994</v>
      </c>
      <c r="F19" s="460">
        <v>130.22782514420183</v>
      </c>
      <c r="G19" s="460">
        <v>120.15805982136852</v>
      </c>
      <c r="I19" s="234"/>
      <c r="J19" s="307"/>
      <c r="K19" s="246"/>
      <c r="L19" s="246"/>
    </row>
    <row r="20" spans="2:12" ht="24.95" customHeight="1">
      <c r="B20" s="156" t="s">
        <v>150</v>
      </c>
      <c r="C20" s="459">
        <v>32754.28</v>
      </c>
      <c r="D20" s="459">
        <v>33015.279999999999</v>
      </c>
      <c r="E20" s="459">
        <v>303204.74</v>
      </c>
      <c r="F20" s="460">
        <v>112.86117663145662</v>
      </c>
      <c r="G20" s="460">
        <v>104.1694403522466</v>
      </c>
      <c r="I20" s="234"/>
      <c r="J20" s="307"/>
      <c r="K20" s="246"/>
      <c r="L20" s="246"/>
    </row>
    <row r="21" spans="2:12" ht="24.95" customHeight="1">
      <c r="B21" s="157" t="s">
        <v>151</v>
      </c>
      <c r="C21" s="459">
        <v>485383.88</v>
      </c>
      <c r="D21" s="459">
        <v>470774.96</v>
      </c>
      <c r="E21" s="459">
        <v>4351427</v>
      </c>
      <c r="F21" s="460">
        <v>105.4541039687617</v>
      </c>
      <c r="G21" s="460">
        <v>116.91702932421789</v>
      </c>
      <c r="I21" s="234"/>
      <c r="J21" s="307"/>
      <c r="K21" s="246"/>
      <c r="L21" s="246"/>
    </row>
    <row r="22" spans="2:12" ht="47.25">
      <c r="B22" s="128" t="s">
        <v>235</v>
      </c>
      <c r="C22" s="459">
        <v>64858.96</v>
      </c>
      <c r="D22" s="459">
        <v>70083.88</v>
      </c>
      <c r="E22" s="459">
        <v>563773.46</v>
      </c>
      <c r="F22" s="460">
        <v>144.75684138560652</v>
      </c>
      <c r="G22" s="460">
        <v>119.73347746768127</v>
      </c>
      <c r="I22" s="234"/>
      <c r="J22" s="307"/>
      <c r="K22" s="246"/>
      <c r="L22" s="246"/>
    </row>
    <row r="23" spans="2:12">
      <c r="F23" s="143"/>
      <c r="G23" s="143"/>
    </row>
    <row r="24" spans="2:12">
      <c r="F24" s="143"/>
      <c r="G24" s="143"/>
    </row>
  </sheetData>
  <mergeCells count="2">
    <mergeCell ref="A9:B9"/>
    <mergeCell ref="A1:G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ColWidth="7" defaultRowHeight="15.75"/>
  <cols>
    <col min="1" max="1" width="1.75" style="139" customWidth="1"/>
    <col min="2" max="2" width="31.75" style="139" customWidth="1"/>
    <col min="3" max="5" width="11.25" style="139" customWidth="1"/>
    <col min="6" max="8" width="9.75" style="139" customWidth="1"/>
    <col min="9" max="16384" width="7" style="139"/>
  </cols>
  <sheetData>
    <row r="1" spans="1:12" ht="24.75" customHeight="1">
      <c r="A1" s="639" t="s">
        <v>372</v>
      </c>
      <c r="B1" s="639"/>
      <c r="C1" s="639"/>
      <c r="D1" s="639"/>
      <c r="E1" s="639"/>
      <c r="F1" s="639"/>
      <c r="G1" s="639"/>
      <c r="H1" s="639"/>
    </row>
    <row r="2" spans="1:12" ht="15" customHeight="1"/>
    <row r="3" spans="1:12" ht="15" customHeight="1">
      <c r="F3" s="142"/>
      <c r="G3" s="142"/>
      <c r="H3" s="142" t="s">
        <v>71</v>
      </c>
    </row>
    <row r="4" spans="1:12" ht="20.100000000000001" customHeight="1">
      <c r="A4" s="83"/>
      <c r="B4" s="83"/>
      <c r="C4" s="64" t="s">
        <v>2</v>
      </c>
      <c r="D4" s="64" t="s">
        <v>2</v>
      </c>
      <c r="E4" s="64" t="s">
        <v>9</v>
      </c>
      <c r="F4" s="617" t="s">
        <v>101</v>
      </c>
      <c r="G4" s="617"/>
      <c r="H4" s="617"/>
    </row>
    <row r="5" spans="1:12" ht="20.100000000000001" customHeight="1">
      <c r="A5" s="85"/>
      <c r="B5" s="85"/>
      <c r="C5" s="65" t="s">
        <v>54</v>
      </c>
      <c r="D5" s="65" t="s">
        <v>14</v>
      </c>
      <c r="E5" s="65" t="s">
        <v>294</v>
      </c>
      <c r="F5" s="65" t="s">
        <v>52</v>
      </c>
      <c r="G5" s="65" t="s">
        <v>37</v>
      </c>
      <c r="H5" s="65" t="s">
        <v>298</v>
      </c>
    </row>
    <row r="6" spans="1:12" ht="20.100000000000001" customHeight="1">
      <c r="A6" s="85"/>
      <c r="B6" s="85"/>
      <c r="C6" s="498" t="s">
        <v>299</v>
      </c>
      <c r="D6" s="498" t="s">
        <v>299</v>
      </c>
      <c r="E6" s="498" t="s">
        <v>299</v>
      </c>
      <c r="F6" s="498" t="s">
        <v>299</v>
      </c>
      <c r="G6" s="498" t="s">
        <v>299</v>
      </c>
      <c r="H6" s="498" t="s">
        <v>299</v>
      </c>
    </row>
    <row r="7" spans="1:12" s="143" customFormat="1" ht="20.100000000000001" customHeight="1">
      <c r="A7" s="85"/>
      <c r="B7" s="85"/>
      <c r="C7" s="150"/>
      <c r="D7" s="150"/>
      <c r="E7" s="150"/>
      <c r="F7" s="145"/>
      <c r="G7" s="145"/>
      <c r="H7" s="146"/>
    </row>
    <row r="8" spans="1:12" s="136" customFormat="1" ht="24.95" customHeight="1">
      <c r="A8" s="638" t="s">
        <v>1</v>
      </c>
      <c r="B8" s="638"/>
      <c r="C8" s="461">
        <v>13196190.655757241</v>
      </c>
      <c r="D8" s="461">
        <v>14271169.890000001</v>
      </c>
      <c r="E8" s="461">
        <v>15376258.350000001</v>
      </c>
      <c r="F8" s="462">
        <v>101.95542169255098</v>
      </c>
      <c r="G8" s="462">
        <v>128.80944725311866</v>
      </c>
      <c r="H8" s="462">
        <v>130.07510882292777</v>
      </c>
      <c r="L8" s="239"/>
    </row>
    <row r="9" spans="1:12" s="136" customFormat="1" ht="24.95" customHeight="1">
      <c r="A9" s="151" t="s">
        <v>66</v>
      </c>
      <c r="B9" s="151"/>
      <c r="C9" s="463"/>
      <c r="D9" s="463"/>
      <c r="E9" s="463"/>
      <c r="F9" s="464"/>
      <c r="G9" s="464"/>
      <c r="H9" s="464"/>
      <c r="L9" s="239"/>
    </row>
    <row r="10" spans="1:12" s="143" customFormat="1" ht="24.95" customHeight="1">
      <c r="A10" s="152"/>
      <c r="B10" s="155" t="s">
        <v>67</v>
      </c>
      <c r="C10" s="463">
        <v>3225701.6689945799</v>
      </c>
      <c r="D10" s="463">
        <v>3370437.1799999997</v>
      </c>
      <c r="E10" s="463">
        <v>3543709.34</v>
      </c>
      <c r="F10" s="464">
        <v>109.25046400160902</v>
      </c>
      <c r="G10" s="464">
        <v>112.54841851080488</v>
      </c>
      <c r="H10" s="464">
        <v>113.63558817252797</v>
      </c>
      <c r="L10" s="239"/>
    </row>
    <row r="11" spans="1:12" s="149" customFormat="1" ht="24.95" customHeight="1">
      <c r="B11" s="155" t="s">
        <v>68</v>
      </c>
      <c r="C11" s="463">
        <v>540340.98</v>
      </c>
      <c r="D11" s="463">
        <v>626775.17999999993</v>
      </c>
      <c r="E11" s="463">
        <v>657560.1</v>
      </c>
      <c r="F11" s="464">
        <v>99.256811517105106</v>
      </c>
      <c r="G11" s="464">
        <v>157.57170575863421</v>
      </c>
      <c r="H11" s="464">
        <v>168.4516037304457</v>
      </c>
      <c r="L11" s="239"/>
    </row>
    <row r="12" spans="1:12" s="143" customFormat="1" ht="33" customHeight="1">
      <c r="A12" s="149"/>
      <c r="B12" s="156" t="s">
        <v>153</v>
      </c>
      <c r="C12" s="463">
        <v>1076366.55</v>
      </c>
      <c r="D12" s="463">
        <v>1225461.1599999999</v>
      </c>
      <c r="E12" s="463">
        <v>1169564.1000000001</v>
      </c>
      <c r="F12" s="464">
        <v>103.67812067452593</v>
      </c>
      <c r="G12" s="464">
        <v>144.14593794929405</v>
      </c>
      <c r="H12" s="464">
        <v>141.32873388599367</v>
      </c>
      <c r="L12" s="239"/>
    </row>
    <row r="13" spans="1:12" s="143" customFormat="1" ht="24.95" customHeight="1">
      <c r="A13" s="149"/>
      <c r="B13" s="155" t="s">
        <v>144</v>
      </c>
      <c r="C13" s="463">
        <v>94332.780434259999</v>
      </c>
      <c r="D13" s="463">
        <v>102133.02</v>
      </c>
      <c r="E13" s="463">
        <v>111640.58000000002</v>
      </c>
      <c r="F13" s="464">
        <v>98.654230340076722</v>
      </c>
      <c r="G13" s="464">
        <v>133.22630845028718</v>
      </c>
      <c r="H13" s="464">
        <v>114.48425439491531</v>
      </c>
      <c r="L13" s="239"/>
    </row>
    <row r="14" spans="1:12" ht="24.95" customHeight="1">
      <c r="A14" s="149"/>
      <c r="B14" s="155" t="s">
        <v>145</v>
      </c>
      <c r="C14" s="463">
        <v>4440866.3363284003</v>
      </c>
      <c r="D14" s="463">
        <v>4567227.5600000005</v>
      </c>
      <c r="E14" s="463">
        <v>5135753.4000000004</v>
      </c>
      <c r="F14" s="464">
        <v>103.61890615294099</v>
      </c>
      <c r="G14" s="464">
        <v>124.54162091119514</v>
      </c>
      <c r="H14" s="464">
        <v>117.32242834181778</v>
      </c>
      <c r="L14" s="239"/>
    </row>
    <row r="15" spans="1:12" ht="24.95" customHeight="1">
      <c r="B15" s="155" t="s">
        <v>146</v>
      </c>
      <c r="C15" s="463">
        <v>463445.5</v>
      </c>
      <c r="D15" s="463">
        <v>525841.5</v>
      </c>
      <c r="E15" s="463">
        <v>548561</v>
      </c>
      <c r="F15" s="464">
        <v>88.865399586588268</v>
      </c>
      <c r="G15" s="464">
        <v>143.31777076417393</v>
      </c>
      <c r="H15" s="464">
        <v>158.07307725556868</v>
      </c>
      <c r="L15" s="239"/>
    </row>
    <row r="16" spans="1:12" ht="35.1" customHeight="1">
      <c r="B16" s="156" t="s">
        <v>147</v>
      </c>
      <c r="C16" s="463">
        <v>650670.72</v>
      </c>
      <c r="D16" s="463">
        <v>756101.59</v>
      </c>
      <c r="E16" s="463">
        <v>737755.47</v>
      </c>
      <c r="F16" s="464">
        <v>89.638894808907096</v>
      </c>
      <c r="G16" s="464">
        <v>137.73438614330502</v>
      </c>
      <c r="H16" s="464">
        <v>148.24422469699326</v>
      </c>
      <c r="L16" s="239"/>
    </row>
    <row r="17" spans="2:12" ht="24.95" customHeight="1">
      <c r="B17" s="155" t="s">
        <v>148</v>
      </c>
      <c r="C17" s="463">
        <v>907160.23</v>
      </c>
      <c r="D17" s="463">
        <v>1191598</v>
      </c>
      <c r="E17" s="463">
        <v>1548686</v>
      </c>
      <c r="F17" s="464">
        <v>94.20472543809403</v>
      </c>
      <c r="G17" s="464">
        <v>159.68330229268406</v>
      </c>
      <c r="H17" s="464">
        <v>262.91681570853473</v>
      </c>
      <c r="L17" s="239"/>
    </row>
    <row r="18" spans="2:12" ht="24.95" customHeight="1">
      <c r="B18" s="155" t="s">
        <v>149</v>
      </c>
      <c r="C18" s="463">
        <v>113407.69</v>
      </c>
      <c r="D18" s="463">
        <v>143179.06</v>
      </c>
      <c r="E18" s="463">
        <v>150937</v>
      </c>
      <c r="F18" s="464">
        <v>103.73672964236123</v>
      </c>
      <c r="G18" s="464">
        <v>129.22286171221867</v>
      </c>
      <c r="H18" s="464">
        <v>126.80190567881196</v>
      </c>
      <c r="L18" s="239"/>
    </row>
    <row r="19" spans="2:12" ht="24.95" customHeight="1">
      <c r="B19" s="156" t="s">
        <v>150</v>
      </c>
      <c r="C19" s="463">
        <v>98379</v>
      </c>
      <c r="D19" s="463">
        <v>103404</v>
      </c>
      <c r="E19" s="463">
        <v>101421.73999999999</v>
      </c>
      <c r="F19" s="464">
        <v>78.810887196264986</v>
      </c>
      <c r="G19" s="464">
        <v>130.60348094071287</v>
      </c>
      <c r="H19" s="464">
        <v>116.48887735224932</v>
      </c>
      <c r="L19" s="239"/>
    </row>
    <row r="20" spans="2:12" ht="24.95" customHeight="1">
      <c r="B20" s="157" t="s">
        <v>151</v>
      </c>
      <c r="C20" s="463">
        <v>1412577.76</v>
      </c>
      <c r="D20" s="463">
        <v>1468338.28</v>
      </c>
      <c r="E20" s="463">
        <v>1470510.96</v>
      </c>
      <c r="F20" s="464">
        <v>101.74512710886231</v>
      </c>
      <c r="G20" s="464">
        <v>133.44600439925009</v>
      </c>
      <c r="H20" s="464">
        <v>119.2498433869136</v>
      </c>
      <c r="L20" s="239"/>
    </row>
    <row r="21" spans="2:12" ht="35.1" customHeight="1">
      <c r="B21" s="128" t="s">
        <v>152</v>
      </c>
      <c r="C21" s="463">
        <v>172941.44</v>
      </c>
      <c r="D21" s="463">
        <v>190673.36</v>
      </c>
      <c r="E21" s="463">
        <v>200158.66</v>
      </c>
      <c r="F21" s="464">
        <v>89.280327258666631</v>
      </c>
      <c r="G21" s="464">
        <v>135.77716047228853</v>
      </c>
      <c r="H21" s="464">
        <v>146.40063838595435</v>
      </c>
      <c r="L21" s="239"/>
    </row>
    <row r="22" spans="2:12" ht="24.95" customHeight="1"/>
    <row r="23" spans="2:12" ht="24.95" customHeight="1"/>
    <row r="24" spans="2:12" ht="24.95" customHeight="1"/>
    <row r="25" spans="2:12" ht="24.95" customHeight="1"/>
    <row r="26" spans="2:12" ht="24.95" customHeight="1"/>
    <row r="27" spans="2:12" ht="24.95" customHeight="1"/>
    <row r="28" spans="2:12" ht="24.95" customHeight="1"/>
    <row r="29" spans="2:12" ht="24.95" customHeight="1"/>
    <row r="30" spans="2:12" ht="24.95" customHeight="1"/>
    <row r="31" spans="2:12" ht="24.95" customHeight="1"/>
    <row r="32" spans="2:1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mergeCells count="3">
    <mergeCell ref="A8:B8"/>
    <mergeCell ref="F4:H4"/>
    <mergeCell ref="A1:H1"/>
  </mergeCells>
  <pageMargins left="0.55118110236220474" right="0.51181102362204722" top="0.51181102362204722" bottom="0.51181102362204722" header="0.43307086614173229" footer="0.31496062992125984"/>
  <pageSetup paperSize="9" scale="85" firstPageNumber="1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G1"/>
    </sheetView>
  </sheetViews>
  <sheetFormatPr defaultColWidth="7" defaultRowHeight="15.75"/>
  <cols>
    <col min="1" max="1" width="2.625" style="139" customWidth="1"/>
    <col min="2" max="2" width="26.625" style="139" customWidth="1"/>
    <col min="3" max="5" width="9.625" style="139" customWidth="1"/>
    <col min="6" max="7" width="12.625" style="139" customWidth="1"/>
    <col min="8" max="10" width="11.75" style="139" customWidth="1"/>
    <col min="11" max="11" width="8.875" style="139" bestFit="1" customWidth="1"/>
    <col min="12" max="12" width="7.875" style="139" bestFit="1" customWidth="1"/>
    <col min="13" max="16384" width="7" style="139"/>
  </cols>
  <sheetData>
    <row r="1" spans="1:12" ht="20.100000000000001" customHeight="1">
      <c r="A1" s="639" t="s">
        <v>373</v>
      </c>
      <c r="B1" s="639"/>
      <c r="C1" s="639"/>
      <c r="D1" s="639"/>
      <c r="E1" s="639"/>
      <c r="F1" s="639"/>
      <c r="G1" s="639"/>
    </row>
    <row r="2" spans="1:12" ht="20.100000000000001" customHeight="1">
      <c r="A2" s="639" t="s">
        <v>329</v>
      </c>
      <c r="B2" s="639"/>
      <c r="C2" s="639"/>
      <c r="D2" s="639"/>
      <c r="E2" s="639"/>
      <c r="F2" s="639"/>
      <c r="G2" s="639"/>
    </row>
    <row r="3" spans="1:12" ht="15" customHeight="1">
      <c r="A3" s="137"/>
      <c r="B3" s="138"/>
      <c r="C3" s="138"/>
      <c r="D3" s="138"/>
      <c r="E3" s="138"/>
    </row>
    <row r="4" spans="1:12" ht="15" customHeight="1">
      <c r="A4" s="141"/>
      <c r="B4" s="141"/>
      <c r="G4" s="142" t="s">
        <v>71</v>
      </c>
    </row>
    <row r="5" spans="1:12" s="143" customFormat="1" ht="20.100000000000001" customHeight="1">
      <c r="C5" s="144" t="s">
        <v>2</v>
      </c>
      <c r="D5" s="144" t="s">
        <v>9</v>
      </c>
      <c r="E5" s="144" t="s">
        <v>9</v>
      </c>
      <c r="F5" s="84" t="s">
        <v>308</v>
      </c>
      <c r="G5" s="84" t="s">
        <v>295</v>
      </c>
      <c r="H5" s="145"/>
      <c r="I5" s="146"/>
    </row>
    <row r="6" spans="1:12" s="143" customFormat="1" ht="20.100000000000001" customHeight="1">
      <c r="C6" s="147" t="s">
        <v>297</v>
      </c>
      <c r="D6" s="147" t="s">
        <v>296</v>
      </c>
      <c r="E6" s="147" t="s">
        <v>293</v>
      </c>
      <c r="F6" s="87" t="s">
        <v>299</v>
      </c>
      <c r="G6" s="87" t="s">
        <v>299</v>
      </c>
      <c r="H6" s="145"/>
      <c r="I6" s="146"/>
    </row>
    <row r="7" spans="1:12" s="143" customFormat="1" ht="20.100000000000001" customHeight="1">
      <c r="C7" s="147" t="s">
        <v>11</v>
      </c>
      <c r="D7" s="147" t="s">
        <v>11</v>
      </c>
      <c r="E7" s="147" t="s">
        <v>103</v>
      </c>
      <c r="F7" s="87" t="s">
        <v>3</v>
      </c>
      <c r="G7" s="87" t="s">
        <v>3</v>
      </c>
      <c r="H7" s="145"/>
      <c r="I7" s="146"/>
    </row>
    <row r="8" spans="1:12" s="143" customFormat="1" ht="20.100000000000001" customHeight="1">
      <c r="C8" s="148">
        <v>2022</v>
      </c>
      <c r="D8" s="148">
        <v>2022</v>
      </c>
      <c r="E8" s="148">
        <v>2022</v>
      </c>
      <c r="F8" s="114" t="s">
        <v>57</v>
      </c>
      <c r="G8" s="114" t="s">
        <v>57</v>
      </c>
      <c r="H8" s="145"/>
      <c r="I8" s="146"/>
    </row>
    <row r="9" spans="1:12" s="143" customFormat="1" ht="20.100000000000001" customHeight="1">
      <c r="A9" s="149"/>
      <c r="C9" s="140"/>
      <c r="D9" s="140"/>
      <c r="E9" s="140"/>
      <c r="G9" s="140"/>
      <c r="H9" s="145"/>
      <c r="I9" s="145"/>
      <c r="J9" s="146"/>
    </row>
    <row r="10" spans="1:12" s="136" customFormat="1" ht="27.75" customHeight="1">
      <c r="A10" s="136" t="s">
        <v>80</v>
      </c>
      <c r="C10" s="333">
        <v>417201.5</v>
      </c>
      <c r="D10" s="333">
        <v>464617.13</v>
      </c>
      <c r="E10" s="333">
        <v>3152384.3899999997</v>
      </c>
      <c r="F10" s="334">
        <v>124.91380028831817</v>
      </c>
      <c r="G10" s="334">
        <v>120.74524091177281</v>
      </c>
      <c r="H10" s="145"/>
      <c r="I10" s="344"/>
      <c r="J10" s="232"/>
      <c r="K10" s="326"/>
      <c r="L10" s="326"/>
    </row>
    <row r="11" spans="1:12" s="136" customFormat="1" ht="27.75" customHeight="1">
      <c r="A11" s="152"/>
      <c r="B11" s="153" t="s">
        <v>69</v>
      </c>
      <c r="C11" s="335">
        <v>37033</v>
      </c>
      <c r="D11" s="335">
        <v>43105</v>
      </c>
      <c r="E11" s="335">
        <v>281556.26</v>
      </c>
      <c r="F11" s="336">
        <v>174.53042186114496</v>
      </c>
      <c r="G11" s="336">
        <v>144.01677933365522</v>
      </c>
      <c r="H11" s="145"/>
      <c r="I11" s="344"/>
      <c r="J11" s="232"/>
      <c r="K11" s="326"/>
      <c r="L11" s="326"/>
    </row>
    <row r="12" spans="1:12" s="143" customFormat="1" ht="27.75" customHeight="1">
      <c r="A12" s="149"/>
      <c r="B12" s="143" t="s">
        <v>70</v>
      </c>
      <c r="C12" s="335">
        <v>380168.5</v>
      </c>
      <c r="D12" s="335">
        <v>421512.13</v>
      </c>
      <c r="E12" s="335">
        <v>2870828.13</v>
      </c>
      <c r="F12" s="336">
        <v>121.38490867596346</v>
      </c>
      <c r="G12" s="336">
        <v>118.86154256491655</v>
      </c>
      <c r="H12" s="145"/>
      <c r="I12" s="344"/>
      <c r="J12" s="232"/>
      <c r="K12" s="326"/>
      <c r="L12" s="326"/>
    </row>
    <row r="13" spans="1:12" ht="27.75" customHeight="1">
      <c r="A13" s="158" t="s">
        <v>81</v>
      </c>
      <c r="B13" s="158"/>
      <c r="C13" s="337">
        <v>16103</v>
      </c>
      <c r="D13" s="337">
        <v>27525</v>
      </c>
      <c r="E13" s="337">
        <v>74644</v>
      </c>
      <c r="F13" s="334">
        <v>0</v>
      </c>
      <c r="G13" s="334">
        <v>233.37991927188364</v>
      </c>
      <c r="H13" s="145"/>
      <c r="I13" s="344"/>
      <c r="J13" s="232"/>
      <c r="K13" s="326"/>
      <c r="L13" s="326"/>
    </row>
    <row r="14" spans="1:12" ht="27.75" customHeight="1">
      <c r="A14" s="158" t="s">
        <v>82</v>
      </c>
      <c r="B14" s="158"/>
      <c r="C14" s="337">
        <v>221148</v>
      </c>
      <c r="D14" s="337">
        <v>233071</v>
      </c>
      <c r="E14" s="337">
        <v>1853466.8</v>
      </c>
      <c r="F14" s="334">
        <v>125.02320002660628</v>
      </c>
      <c r="G14" s="334">
        <v>113.78841287215265</v>
      </c>
      <c r="H14" s="145"/>
      <c r="I14" s="344"/>
      <c r="J14" s="232"/>
      <c r="K14" s="326"/>
      <c r="L14" s="326"/>
    </row>
    <row r="15" spans="1:12" ht="24.95" customHeight="1">
      <c r="D15" s="235"/>
    </row>
    <row r="16" spans="1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</sheetData>
  <mergeCells count="2">
    <mergeCell ref="A1:G1"/>
    <mergeCell ref="A2:G2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H1"/>
    </sheetView>
  </sheetViews>
  <sheetFormatPr defaultColWidth="7" defaultRowHeight="15.75"/>
  <cols>
    <col min="1" max="1" width="1.75" style="139" customWidth="1"/>
    <col min="2" max="2" width="28.125" style="139" customWidth="1"/>
    <col min="3" max="5" width="10.75" style="139" customWidth="1"/>
    <col min="6" max="8" width="10.875" style="139" customWidth="1"/>
    <col min="9" max="9" width="12.875" style="139" customWidth="1"/>
    <col min="10" max="10" width="14.625" style="139" hidden="1" customWidth="1"/>
    <col min="11" max="13" width="12.625" style="139" hidden="1" customWidth="1"/>
    <col min="14" max="14" width="7" style="139" customWidth="1"/>
    <col min="15" max="16384" width="7" style="139"/>
  </cols>
  <sheetData>
    <row r="1" spans="1:16" ht="20.100000000000001" customHeight="1">
      <c r="A1" s="639" t="s">
        <v>374</v>
      </c>
      <c r="B1" s="639"/>
      <c r="C1" s="639"/>
      <c r="D1" s="639"/>
      <c r="E1" s="639"/>
      <c r="F1" s="639"/>
      <c r="G1" s="639"/>
      <c r="H1" s="639"/>
      <c r="I1" s="237"/>
    </row>
    <row r="2" spans="1:16" ht="20.100000000000001" customHeight="1">
      <c r="A2" s="639" t="s">
        <v>330</v>
      </c>
      <c r="B2" s="639"/>
      <c r="C2" s="639"/>
      <c r="D2" s="639"/>
      <c r="E2" s="639"/>
      <c r="F2" s="639"/>
      <c r="G2" s="639"/>
      <c r="H2" s="639"/>
      <c r="I2" s="237"/>
    </row>
    <row r="3" spans="1:16" ht="15" customHeight="1"/>
    <row r="4" spans="1:16" ht="15" customHeight="1">
      <c r="H4" s="142" t="s">
        <v>71</v>
      </c>
      <c r="I4" s="142"/>
    </row>
    <row r="5" spans="1:16" ht="20.100000000000001" customHeight="1">
      <c r="A5" s="83"/>
      <c r="B5" s="83"/>
      <c r="C5" s="64" t="s">
        <v>2</v>
      </c>
      <c r="D5" s="64" t="s">
        <v>2</v>
      </c>
      <c r="E5" s="64" t="s">
        <v>9</v>
      </c>
      <c r="F5" s="617" t="s">
        <v>101</v>
      </c>
      <c r="G5" s="617"/>
      <c r="H5" s="617"/>
      <c r="I5" s="65"/>
    </row>
    <row r="6" spans="1:16" ht="20.100000000000001" customHeight="1">
      <c r="A6" s="85"/>
      <c r="B6" s="85"/>
      <c r="C6" s="65" t="s">
        <v>54</v>
      </c>
      <c r="D6" s="65" t="s">
        <v>14</v>
      </c>
      <c r="E6" s="65" t="s">
        <v>294</v>
      </c>
      <c r="F6" s="65" t="s">
        <v>52</v>
      </c>
      <c r="G6" s="65" t="s">
        <v>37</v>
      </c>
      <c r="H6" s="65" t="s">
        <v>298</v>
      </c>
      <c r="I6" s="65"/>
    </row>
    <row r="7" spans="1:16" ht="20.100000000000001" customHeight="1">
      <c r="A7" s="85"/>
      <c r="B7" s="85"/>
      <c r="C7" s="498" t="s">
        <v>299</v>
      </c>
      <c r="D7" s="498" t="s">
        <v>299</v>
      </c>
      <c r="E7" s="498" t="s">
        <v>299</v>
      </c>
      <c r="F7" s="498" t="s">
        <v>299</v>
      </c>
      <c r="G7" s="498" t="s">
        <v>299</v>
      </c>
      <c r="H7" s="498" t="s">
        <v>299</v>
      </c>
      <c r="I7" s="236"/>
      <c r="J7" s="240" t="s">
        <v>176</v>
      </c>
      <c r="K7" s="240" t="s">
        <v>161</v>
      </c>
      <c r="L7" s="240" t="s">
        <v>162</v>
      </c>
      <c r="M7" s="240" t="s">
        <v>172</v>
      </c>
    </row>
    <row r="8" spans="1:16" s="143" customFormat="1" ht="27.75" customHeight="1">
      <c r="A8" s="136" t="s">
        <v>80</v>
      </c>
      <c r="B8" s="136"/>
      <c r="C8" s="233">
        <v>930300.34</v>
      </c>
      <c r="D8" s="233">
        <v>972825.39</v>
      </c>
      <c r="E8" s="233">
        <v>1249258.6600000001</v>
      </c>
      <c r="F8" s="248">
        <v>106.54013250687935</v>
      </c>
      <c r="G8" s="248">
        <v>135.78634615151088</v>
      </c>
      <c r="H8" s="250">
        <v>122.33930719757529</v>
      </c>
      <c r="I8" s="245"/>
      <c r="J8" s="247">
        <v>109.73518218467918</v>
      </c>
      <c r="K8" s="241">
        <v>813822.09999999986</v>
      </c>
      <c r="L8" s="241">
        <f>+M8-K8</f>
        <v>1796951.0999999999</v>
      </c>
      <c r="M8" s="241">
        <f>+'17.DTLuutruthang'!E10/'17.DTLuutruthang'!G10%</f>
        <v>2610773.1999999997</v>
      </c>
      <c r="P8" s="232"/>
    </row>
    <row r="9" spans="1:16" s="136" customFormat="1" ht="27.75" customHeight="1">
      <c r="A9" s="152"/>
      <c r="B9" s="153" t="s">
        <v>69</v>
      </c>
      <c r="C9" s="243">
        <v>71082.259999999995</v>
      </c>
      <c r="D9" s="243">
        <v>94815</v>
      </c>
      <c r="E9" s="243">
        <v>115659</v>
      </c>
      <c r="F9" s="249">
        <v>97.531815518700995</v>
      </c>
      <c r="G9" s="249">
        <v>182.55947166251096</v>
      </c>
      <c r="H9" s="251">
        <v>163.62640907238895</v>
      </c>
      <c r="I9" s="244"/>
      <c r="J9" s="246">
        <v>109.41463995034906</v>
      </c>
      <c r="K9" s="242">
        <v>73034.10000000002</v>
      </c>
      <c r="L9" s="242">
        <f t="shared" ref="L9:L12" si="0">+M9-K9</f>
        <v>122468.3</v>
      </c>
      <c r="M9" s="242">
        <f>+'17.DTLuutruthang'!E11/'17.DTLuutruthang'!G11%</f>
        <v>195502.40000000002</v>
      </c>
      <c r="P9" s="232"/>
    </row>
    <row r="10" spans="1:16" s="136" customFormat="1" ht="27.75" customHeight="1">
      <c r="A10" s="149"/>
      <c r="B10" s="143" t="s">
        <v>70</v>
      </c>
      <c r="C10" s="243">
        <v>859218.08</v>
      </c>
      <c r="D10" s="243">
        <v>878010.39</v>
      </c>
      <c r="E10" s="243">
        <v>1133599.6600000001</v>
      </c>
      <c r="F10" s="249">
        <v>107.36048335191568</v>
      </c>
      <c r="G10" s="249">
        <v>132.13062628272792</v>
      </c>
      <c r="H10" s="251">
        <v>119.26881753917088</v>
      </c>
      <c r="I10" s="244"/>
      <c r="J10" s="246">
        <v>109.76640986781277</v>
      </c>
      <c r="K10" s="242">
        <v>740788</v>
      </c>
      <c r="L10" s="242">
        <f t="shared" si="0"/>
        <v>1674482.7999999998</v>
      </c>
      <c r="M10" s="242">
        <f>+'17.DTLuutruthang'!E12/'17.DTLuutruthang'!G12%</f>
        <v>2415270.7999999998</v>
      </c>
      <c r="P10" s="232"/>
    </row>
    <row r="11" spans="1:16" s="143" customFormat="1" ht="27.75" customHeight="1">
      <c r="A11" s="158" t="s">
        <v>81</v>
      </c>
      <c r="B11" s="158"/>
      <c r="C11" s="233">
        <v>4880</v>
      </c>
      <c r="D11" s="233">
        <v>11199</v>
      </c>
      <c r="E11" s="233">
        <v>58565</v>
      </c>
      <c r="F11" s="248">
        <v>22.45877572059074</v>
      </c>
      <c r="G11" s="248">
        <v>109.20313597004446</v>
      </c>
      <c r="H11" s="250" t="s">
        <v>173</v>
      </c>
      <c r="I11" s="245"/>
      <c r="J11" s="247">
        <v>109.75341807539425</v>
      </c>
      <c r="K11" s="241">
        <v>21498</v>
      </c>
      <c r="L11" s="241">
        <f t="shared" si="0"/>
        <v>10485.900000000005</v>
      </c>
      <c r="M11" s="241">
        <f>+'17.DTLuutruthang'!E13/'17.DTLuutruthang'!G13%</f>
        <v>31983.900000000005</v>
      </c>
      <c r="P11" s="232"/>
    </row>
    <row r="12" spans="1:16" s="149" customFormat="1" ht="27.75" customHeight="1">
      <c r="A12" s="158" t="s">
        <v>82</v>
      </c>
      <c r="B12" s="158"/>
      <c r="C12" s="233">
        <v>562489.80000000005</v>
      </c>
      <c r="D12" s="233">
        <v>619757</v>
      </c>
      <c r="E12" s="233">
        <v>671220</v>
      </c>
      <c r="F12" s="248">
        <v>92.512913392198399</v>
      </c>
      <c r="G12" s="248">
        <v>125.42763307018282</v>
      </c>
      <c r="H12" s="250">
        <v>127.42814866959066</v>
      </c>
      <c r="I12" s="245"/>
      <c r="J12" s="247">
        <v>109.11121992356321</v>
      </c>
      <c r="K12" s="241">
        <v>689889.70000000007</v>
      </c>
      <c r="L12" s="241">
        <f t="shared" si="0"/>
        <v>938981.6</v>
      </c>
      <c r="M12" s="241">
        <f>+'17.DTLuutruthang'!E14/'17.DTLuutruthang'!G14%</f>
        <v>1628871.3</v>
      </c>
      <c r="P12" s="232"/>
    </row>
    <row r="13" spans="1:16" ht="24.95" customHeight="1"/>
  </sheetData>
  <mergeCells count="3">
    <mergeCell ref="F5:H5"/>
    <mergeCell ref="A1:H1"/>
    <mergeCell ref="A2:H2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F1"/>
    </sheetView>
  </sheetViews>
  <sheetFormatPr defaultColWidth="8.25" defaultRowHeight="15.75"/>
  <cols>
    <col min="1" max="1" width="27.875" style="177" bestFit="1" customWidth="1"/>
    <col min="2" max="2" width="9.125" style="177" customWidth="1"/>
    <col min="3" max="3" width="10.375" style="177" customWidth="1"/>
    <col min="4" max="6" width="12.625" style="177" customWidth="1"/>
    <col min="7" max="7" width="8.25" style="177"/>
    <col min="8" max="8" width="12.625" style="177" customWidth="1"/>
    <col min="9" max="9" width="4.875" style="177" customWidth="1"/>
    <col min="10" max="10" width="5.625" style="177" customWidth="1"/>
    <col min="11" max="11" width="4.875" style="177" customWidth="1"/>
    <col min="12" max="12" width="11.375" style="177" bestFit="1" customWidth="1"/>
    <col min="13" max="13" width="10.875" style="177" customWidth="1"/>
    <col min="14" max="14" width="8.875" style="177" bestFit="1" customWidth="1"/>
    <col min="15" max="16384" width="8.25" style="177"/>
  </cols>
  <sheetData>
    <row r="1" spans="1:14" ht="20.100000000000001" customHeight="1">
      <c r="A1" s="640" t="s">
        <v>375</v>
      </c>
      <c r="B1" s="640"/>
      <c r="C1" s="640"/>
      <c r="D1" s="640"/>
      <c r="E1" s="640"/>
      <c r="F1" s="640"/>
    </row>
    <row r="2" spans="1:14" ht="20.100000000000001" customHeight="1">
      <c r="A2" s="640" t="s">
        <v>331</v>
      </c>
      <c r="B2" s="640"/>
      <c r="C2" s="640"/>
      <c r="D2" s="640"/>
      <c r="E2" s="640"/>
      <c r="F2" s="640"/>
    </row>
    <row r="3" spans="1:14" ht="15" customHeight="1">
      <c r="A3" s="176"/>
    </row>
    <row r="4" spans="1:14" ht="15" customHeight="1">
      <c r="A4" s="178"/>
      <c r="F4" s="142" t="s">
        <v>71</v>
      </c>
    </row>
    <row r="5" spans="1:14" s="143" customFormat="1" ht="18" customHeight="1">
      <c r="B5" s="144" t="s">
        <v>9</v>
      </c>
      <c r="C5" s="144" t="s">
        <v>9</v>
      </c>
      <c r="D5" s="84" t="s">
        <v>308</v>
      </c>
      <c r="E5" s="84" t="s">
        <v>308</v>
      </c>
      <c r="F5" s="84" t="s">
        <v>295</v>
      </c>
      <c r="G5" s="145"/>
      <c r="H5" s="146"/>
    </row>
    <row r="6" spans="1:14" s="143" customFormat="1" ht="18" customHeight="1">
      <c r="B6" s="147" t="s">
        <v>296</v>
      </c>
      <c r="C6" s="147" t="s">
        <v>293</v>
      </c>
      <c r="D6" s="87" t="s">
        <v>299</v>
      </c>
      <c r="E6" s="87" t="s">
        <v>299</v>
      </c>
      <c r="F6" s="87" t="s">
        <v>299</v>
      </c>
      <c r="G6" s="145"/>
      <c r="H6" s="146"/>
    </row>
    <row r="7" spans="1:14" s="143" customFormat="1" ht="18" customHeight="1">
      <c r="B7" s="147" t="s">
        <v>11</v>
      </c>
      <c r="C7" s="147" t="s">
        <v>103</v>
      </c>
      <c r="D7" s="87" t="s">
        <v>191</v>
      </c>
      <c r="E7" s="87" t="s">
        <v>3</v>
      </c>
      <c r="F7" s="87" t="s">
        <v>3</v>
      </c>
      <c r="G7" s="145"/>
      <c r="H7" s="146"/>
    </row>
    <row r="8" spans="1:14" s="143" customFormat="1" ht="18" customHeight="1">
      <c r="B8" s="148">
        <v>2022</v>
      </c>
      <c r="C8" s="148">
        <v>2022</v>
      </c>
      <c r="D8" s="114" t="s">
        <v>192</v>
      </c>
      <c r="E8" s="114" t="s">
        <v>57</v>
      </c>
      <c r="F8" s="114" t="s">
        <v>57</v>
      </c>
      <c r="G8" s="145"/>
      <c r="H8" s="146"/>
    </row>
    <row r="9" spans="1:14" ht="19.899999999999999" customHeight="1">
      <c r="A9" s="143"/>
      <c r="H9" s="145"/>
      <c r="I9" s="146"/>
      <c r="L9" s="641"/>
      <c r="M9" s="641"/>
    </row>
    <row r="10" spans="1:14" ht="24.95" customHeight="1">
      <c r="A10" s="386" t="s">
        <v>1</v>
      </c>
      <c r="B10" s="397">
        <v>442780.8</v>
      </c>
      <c r="C10" s="397">
        <v>3594755.5599999996</v>
      </c>
      <c r="D10" s="376">
        <v>104.62688018438568</v>
      </c>
      <c r="E10" s="376">
        <v>158.83390483255533</v>
      </c>
      <c r="F10" s="376">
        <v>134.87705055197918</v>
      </c>
      <c r="H10" s="331"/>
      <c r="I10" s="254"/>
      <c r="J10" s="254"/>
      <c r="K10" s="254"/>
      <c r="L10" s="252"/>
      <c r="M10" s="253"/>
      <c r="N10" s="253"/>
    </row>
    <row r="11" spans="1:14" ht="24.95" customHeight="1">
      <c r="A11" s="387" t="s">
        <v>240</v>
      </c>
      <c r="B11" s="397"/>
      <c r="C11" s="397"/>
      <c r="D11" s="376"/>
      <c r="E11" s="376"/>
      <c r="F11" s="376"/>
      <c r="H11" s="331"/>
      <c r="I11" s="254"/>
      <c r="J11" s="254"/>
      <c r="K11" s="254"/>
      <c r="L11" s="252"/>
      <c r="M11" s="253"/>
      <c r="N11" s="253"/>
    </row>
    <row r="12" spans="1:14" ht="24.95" customHeight="1">
      <c r="A12" s="388" t="s">
        <v>241</v>
      </c>
      <c r="B12" s="397">
        <v>84296.1</v>
      </c>
      <c r="C12" s="397">
        <v>660009.47000000009</v>
      </c>
      <c r="D12" s="376">
        <v>101.00829636414421</v>
      </c>
      <c r="E12" s="376">
        <v>399.22377456784284</v>
      </c>
      <c r="F12" s="376">
        <v>176.27163336026337</v>
      </c>
      <c r="H12" s="331"/>
      <c r="I12" s="254"/>
      <c r="J12" s="254"/>
      <c r="K12" s="254"/>
      <c r="L12" s="253"/>
      <c r="M12" s="253"/>
      <c r="N12" s="253"/>
    </row>
    <row r="13" spans="1:14" ht="24.95" customHeight="1">
      <c r="A13" s="374" t="s">
        <v>40</v>
      </c>
      <c r="B13" s="398" t="s">
        <v>173</v>
      </c>
      <c r="C13" s="398" t="s">
        <v>173</v>
      </c>
      <c r="D13" s="396" t="s">
        <v>173</v>
      </c>
      <c r="E13" s="396" t="s">
        <v>173</v>
      </c>
      <c r="F13" s="396" t="s">
        <v>173</v>
      </c>
      <c r="H13" s="331"/>
      <c r="I13" s="252"/>
      <c r="J13" s="252"/>
      <c r="K13" s="252"/>
      <c r="L13" s="252"/>
      <c r="M13" s="253"/>
      <c r="N13" s="253"/>
    </row>
    <row r="14" spans="1:14" ht="24.95" customHeight="1">
      <c r="A14" s="374" t="s">
        <v>238</v>
      </c>
      <c r="B14" s="398" t="s">
        <v>173</v>
      </c>
      <c r="C14" s="398" t="s">
        <v>173</v>
      </c>
      <c r="D14" s="396" t="s">
        <v>173</v>
      </c>
      <c r="E14" s="396" t="s">
        <v>173</v>
      </c>
      <c r="F14" s="396" t="s">
        <v>173</v>
      </c>
      <c r="H14" s="331"/>
      <c r="I14" s="255"/>
      <c r="J14" s="255"/>
      <c r="K14" s="255"/>
      <c r="L14" s="252"/>
      <c r="M14" s="253"/>
      <c r="N14" s="253"/>
    </row>
    <row r="15" spans="1:14" ht="24.95" customHeight="1">
      <c r="A15" s="374" t="s">
        <v>41</v>
      </c>
      <c r="B15" s="398">
        <v>84108.1</v>
      </c>
      <c r="C15" s="398">
        <v>658829.6</v>
      </c>
      <c r="D15" s="396">
        <v>101.01542552763468</v>
      </c>
      <c r="E15" s="396">
        <v>401.36527403307014</v>
      </c>
      <c r="F15" s="396">
        <v>177.10177948647092</v>
      </c>
      <c r="H15" s="331"/>
      <c r="I15" s="252"/>
      <c r="J15" s="252"/>
      <c r="K15" s="252"/>
      <c r="L15" s="252"/>
      <c r="M15" s="253"/>
      <c r="N15" s="253"/>
    </row>
    <row r="16" spans="1:14" ht="24.95" customHeight="1">
      <c r="A16" s="374" t="s">
        <v>239</v>
      </c>
      <c r="B16" s="398">
        <v>188</v>
      </c>
      <c r="C16" s="398">
        <v>1179.8699999999999</v>
      </c>
      <c r="D16" s="396">
        <v>97.916666666666657</v>
      </c>
      <c r="E16" s="396">
        <v>117.86833855799372</v>
      </c>
      <c r="F16" s="396">
        <v>48.728782059224372</v>
      </c>
      <c r="H16" s="331"/>
      <c r="I16" s="255"/>
      <c r="J16" s="255"/>
      <c r="K16" s="255"/>
      <c r="L16" s="252"/>
      <c r="M16" s="253"/>
      <c r="N16" s="253"/>
    </row>
    <row r="17" spans="1:14" ht="24.95" customHeight="1">
      <c r="A17" s="374" t="s">
        <v>83</v>
      </c>
      <c r="B17" s="397" t="s">
        <v>173</v>
      </c>
      <c r="C17" s="397" t="s">
        <v>173</v>
      </c>
      <c r="D17" s="395" t="s">
        <v>173</v>
      </c>
      <c r="E17" s="395" t="s">
        <v>173</v>
      </c>
      <c r="F17" s="395" t="s">
        <v>173</v>
      </c>
      <c r="H17" s="331"/>
      <c r="I17" s="254"/>
      <c r="J17" s="254"/>
      <c r="K17" s="254"/>
      <c r="L17" s="253"/>
      <c r="M17" s="253"/>
      <c r="N17" s="253"/>
    </row>
    <row r="18" spans="1:14" ht="24.95" customHeight="1">
      <c r="A18" s="388" t="s">
        <v>242</v>
      </c>
      <c r="B18" s="397">
        <v>344711.49</v>
      </c>
      <c r="C18" s="397">
        <v>2830942.2300000004</v>
      </c>
      <c r="D18" s="395">
        <v>105.59112240755171</v>
      </c>
      <c r="E18" s="395">
        <v>136.33463480384208</v>
      </c>
      <c r="F18" s="395">
        <v>126.7695984268248</v>
      </c>
      <c r="H18" s="331"/>
      <c r="I18" s="252"/>
      <c r="J18" s="252"/>
      <c r="K18" s="252"/>
      <c r="L18" s="253"/>
      <c r="M18" s="253"/>
      <c r="N18" s="253"/>
    </row>
    <row r="19" spans="1:14" ht="24.95" customHeight="1">
      <c r="A19" s="374" t="s">
        <v>40</v>
      </c>
      <c r="B19" s="398" t="s">
        <v>173</v>
      </c>
      <c r="C19" s="398" t="s">
        <v>173</v>
      </c>
      <c r="D19" s="396" t="s">
        <v>173</v>
      </c>
      <c r="E19" s="396" t="s">
        <v>173</v>
      </c>
      <c r="F19" s="396" t="s">
        <v>173</v>
      </c>
      <c r="H19" s="331"/>
      <c r="I19" s="255"/>
      <c r="J19" s="255"/>
      <c r="K19" s="255"/>
      <c r="M19" s="253"/>
      <c r="N19" s="253"/>
    </row>
    <row r="20" spans="1:14" ht="24.95" customHeight="1">
      <c r="A20" s="374" t="s">
        <v>238</v>
      </c>
      <c r="B20" s="398" t="s">
        <v>173</v>
      </c>
      <c r="C20" s="398" t="s">
        <v>173</v>
      </c>
      <c r="D20" s="396" t="s">
        <v>173</v>
      </c>
      <c r="E20" s="396" t="s">
        <v>173</v>
      </c>
      <c r="F20" s="396" t="s">
        <v>173</v>
      </c>
      <c r="H20" s="331"/>
      <c r="I20" s="252"/>
      <c r="J20" s="252"/>
      <c r="K20" s="252"/>
      <c r="L20" s="253"/>
      <c r="M20" s="253"/>
      <c r="N20" s="253"/>
    </row>
    <row r="21" spans="1:14" ht="24.95" customHeight="1">
      <c r="A21" s="374" t="s">
        <v>41</v>
      </c>
      <c r="B21" s="398">
        <v>234606.57</v>
      </c>
      <c r="C21" s="398">
        <v>2000461.3800000001</v>
      </c>
      <c r="D21" s="396">
        <v>104.01365759503219</v>
      </c>
      <c r="E21" s="396">
        <v>140.52454438618369</v>
      </c>
      <c r="F21" s="396">
        <v>127.67508593902228</v>
      </c>
      <c r="H21" s="331"/>
      <c r="I21" s="255"/>
      <c r="J21" s="255"/>
      <c r="K21" s="255"/>
      <c r="M21" s="253"/>
      <c r="N21" s="253"/>
    </row>
    <row r="22" spans="1:14" ht="24.95" customHeight="1">
      <c r="A22" s="374" t="s">
        <v>239</v>
      </c>
      <c r="B22" s="517">
        <v>110104.92</v>
      </c>
      <c r="C22" s="517">
        <v>830480.85000000009</v>
      </c>
      <c r="D22" s="518">
        <v>109.11723444073623</v>
      </c>
      <c r="E22" s="518">
        <v>128.19055646885141</v>
      </c>
      <c r="F22" s="518">
        <v>124.64030574724379</v>
      </c>
      <c r="H22" s="331"/>
      <c r="I22" s="254"/>
      <c r="J22" s="254"/>
      <c r="K22" s="254"/>
      <c r="L22" s="253"/>
      <c r="M22" s="253"/>
      <c r="N22" s="253"/>
    </row>
    <row r="23" spans="1:14" ht="24.95" customHeight="1">
      <c r="A23" s="374" t="s">
        <v>83</v>
      </c>
      <c r="B23" s="398" t="s">
        <v>173</v>
      </c>
      <c r="C23" s="398" t="s">
        <v>173</v>
      </c>
      <c r="D23" s="396" t="s">
        <v>173</v>
      </c>
      <c r="E23" s="396" t="s">
        <v>173</v>
      </c>
      <c r="F23" s="396" t="s">
        <v>173</v>
      </c>
    </row>
    <row r="24" spans="1:14" s="179" customFormat="1" ht="24.95" customHeight="1">
      <c r="A24" s="388" t="s">
        <v>243</v>
      </c>
      <c r="B24" s="397">
        <v>13556.21</v>
      </c>
      <c r="C24" s="397">
        <v>101988.85999999999</v>
      </c>
      <c r="D24" s="395">
        <v>103.70861970831062</v>
      </c>
      <c r="E24" s="395">
        <v>289.81742383751998</v>
      </c>
      <c r="F24" s="395">
        <v>181.22654014961708</v>
      </c>
    </row>
    <row r="25" spans="1:14" ht="24.95" customHeight="1">
      <c r="A25" s="374"/>
      <c r="B25" s="375"/>
      <c r="C25" s="375"/>
      <c r="D25" s="377"/>
      <c r="E25" s="377"/>
      <c r="F25" s="377"/>
    </row>
    <row r="26" spans="1:14" ht="24.95" customHeight="1">
      <c r="A26" s="374"/>
      <c r="B26" s="375"/>
      <c r="C26" s="375"/>
      <c r="D26" s="377"/>
      <c r="E26" s="377"/>
      <c r="F26" s="377"/>
    </row>
    <row r="27" spans="1:14" ht="20.100000000000001" customHeight="1">
      <c r="A27" s="374"/>
      <c r="B27" s="375"/>
      <c r="C27" s="375"/>
      <c r="D27" s="377"/>
      <c r="E27" s="377"/>
      <c r="F27" s="377"/>
    </row>
    <row r="28" spans="1:14" ht="20.100000000000001" customHeight="1">
      <c r="A28" s="374"/>
      <c r="B28" s="375"/>
      <c r="C28" s="375"/>
      <c r="D28" s="377"/>
      <c r="E28" s="377"/>
      <c r="F28" s="377"/>
    </row>
    <row r="29" spans="1:14" ht="20.100000000000001" customHeight="1">
      <c r="A29" s="374"/>
      <c r="B29" s="375"/>
      <c r="C29" s="375"/>
      <c r="D29" s="377"/>
      <c r="E29" s="377"/>
      <c r="F29" s="377"/>
    </row>
    <row r="30" spans="1:14" s="179" customFormat="1" ht="20.100000000000001" customHeight="1">
      <c r="A30" s="373"/>
      <c r="B30" s="378"/>
      <c r="C30" s="378"/>
      <c r="D30" s="379"/>
      <c r="E30" s="379"/>
      <c r="F30" s="379"/>
    </row>
    <row r="31" spans="1:14" ht="20.100000000000001" customHeight="1">
      <c r="A31" s="374"/>
      <c r="B31" s="375"/>
      <c r="C31" s="375"/>
      <c r="D31" s="377"/>
      <c r="E31" s="377"/>
      <c r="F31" s="377"/>
    </row>
    <row r="32" spans="1:14" ht="20.100000000000001" customHeight="1">
      <c r="A32" s="374"/>
      <c r="B32" s="375"/>
      <c r="C32" s="375"/>
      <c r="D32" s="377"/>
      <c r="E32" s="377"/>
      <c r="F32" s="377"/>
    </row>
    <row r="33" spans="1:6" ht="20.100000000000001" customHeight="1">
      <c r="A33" s="374"/>
      <c r="B33" s="375"/>
      <c r="C33" s="375"/>
      <c r="D33" s="377"/>
      <c r="E33" s="377"/>
      <c r="F33" s="377"/>
    </row>
    <row r="34" spans="1:6" ht="20.100000000000001" customHeight="1">
      <c r="A34" s="374"/>
      <c r="B34" s="375"/>
      <c r="C34" s="375"/>
      <c r="D34" s="377"/>
      <c r="E34" s="377"/>
      <c r="F34" s="377"/>
    </row>
    <row r="35" spans="1:6" ht="20.100000000000001" customHeight="1">
      <c r="A35" s="374"/>
      <c r="B35" s="375"/>
      <c r="C35" s="375"/>
      <c r="D35" s="377"/>
      <c r="E35" s="377"/>
      <c r="F35" s="377"/>
    </row>
    <row r="36" spans="1:6" ht="20.100000000000001" customHeight="1"/>
  </sheetData>
  <mergeCells count="3">
    <mergeCell ref="A1:F1"/>
    <mergeCell ref="A2:F2"/>
    <mergeCell ref="L9:M9"/>
  </mergeCells>
  <pageMargins left="0.75" right="0.25" top="0.5" bottom="0.5" header="0.43306977252843398" footer="0.314960629921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G1"/>
    </sheetView>
  </sheetViews>
  <sheetFormatPr defaultRowHeight="15.75"/>
  <cols>
    <col min="1" max="1" width="36.625" style="19" customWidth="1"/>
    <col min="2" max="7" width="8.125" style="19" customWidth="1"/>
    <col min="8" max="16384" width="9" style="19"/>
  </cols>
  <sheetData>
    <row r="1" spans="1:11" ht="20.100000000000001" customHeight="1">
      <c r="A1" s="610" t="s">
        <v>358</v>
      </c>
      <c r="B1" s="610"/>
      <c r="C1" s="610"/>
      <c r="D1" s="610"/>
      <c r="E1" s="610"/>
      <c r="F1" s="610"/>
      <c r="G1" s="610"/>
    </row>
    <row r="2" spans="1:11" ht="30" customHeight="1"/>
    <row r="3" spans="1:11" s="21" customFormat="1" ht="15.95" customHeight="1">
      <c r="A3" s="20"/>
      <c r="B3" s="3" t="s">
        <v>96</v>
      </c>
      <c r="C3" s="3" t="s">
        <v>97</v>
      </c>
      <c r="D3" s="3" t="s">
        <v>97</v>
      </c>
      <c r="E3" s="608" t="s">
        <v>98</v>
      </c>
      <c r="F3" s="608"/>
      <c r="G3" s="608"/>
    </row>
    <row r="4" spans="1:11" s="21" customFormat="1" ht="15.95" customHeight="1">
      <c r="A4" s="22"/>
      <c r="B4" s="4" t="s">
        <v>99</v>
      </c>
      <c r="C4" s="4" t="s">
        <v>10</v>
      </c>
      <c r="D4" s="4" t="s">
        <v>10</v>
      </c>
      <c r="E4" s="609" t="s">
        <v>60</v>
      </c>
      <c r="F4" s="609"/>
      <c r="G4" s="609"/>
      <c r="I4" s="306"/>
      <c r="J4" s="306"/>
      <c r="K4" s="306"/>
    </row>
    <row r="5" spans="1:11" s="21" customFormat="1" ht="15.95" customHeight="1">
      <c r="A5" s="23"/>
      <c r="B5" s="499" t="s">
        <v>86</v>
      </c>
      <c r="C5" s="4" t="s">
        <v>294</v>
      </c>
      <c r="D5" s="4" t="s">
        <v>293</v>
      </c>
      <c r="E5" s="499" t="s">
        <v>86</v>
      </c>
      <c r="F5" s="4" t="s">
        <v>298</v>
      </c>
      <c r="G5" s="4" t="s">
        <v>293</v>
      </c>
      <c r="I5" s="304"/>
      <c r="J5" s="304"/>
      <c r="K5" s="304"/>
    </row>
    <row r="6" spans="1:11" s="21" customFormat="1" ht="15.95" customHeight="1">
      <c r="A6" s="24"/>
      <c r="B6" s="499" t="s">
        <v>103</v>
      </c>
      <c r="C6" s="4" t="s">
        <v>11</v>
      </c>
      <c r="D6" s="4" t="s">
        <v>103</v>
      </c>
      <c r="E6" s="499" t="s">
        <v>103</v>
      </c>
      <c r="F6" s="324" t="s">
        <v>11</v>
      </c>
      <c r="G6" s="324" t="s">
        <v>103</v>
      </c>
      <c r="I6" s="304"/>
      <c r="J6" s="304"/>
      <c r="K6" s="304"/>
    </row>
    <row r="7" spans="1:11" s="21" customFormat="1" ht="15.95" customHeight="1">
      <c r="A7" s="25"/>
      <c r="B7" s="5">
        <v>2022</v>
      </c>
      <c r="C7" s="5">
        <v>2022</v>
      </c>
      <c r="D7" s="5">
        <v>2022</v>
      </c>
      <c r="E7" s="323">
        <v>2022</v>
      </c>
      <c r="F7" s="323">
        <v>2022</v>
      </c>
      <c r="G7" s="323">
        <v>2022</v>
      </c>
      <c r="I7" s="304"/>
      <c r="J7" s="304"/>
      <c r="K7" s="304"/>
    </row>
    <row r="8" spans="1:11" s="21" customFormat="1" ht="20.100000000000001" customHeight="1"/>
    <row r="9" spans="1:11" s="21" customFormat="1" ht="24.95" customHeight="1">
      <c r="A9" s="283" t="s">
        <v>178</v>
      </c>
      <c r="B9" s="302"/>
      <c r="C9" s="302"/>
      <c r="D9" s="302"/>
      <c r="E9" s="303"/>
      <c r="F9" s="303"/>
      <c r="G9" s="303"/>
      <c r="I9" s="303"/>
      <c r="J9" s="303"/>
      <c r="K9" s="303"/>
    </row>
    <row r="10" spans="1:11" s="21" customFormat="1" ht="24.95" customHeight="1">
      <c r="A10" s="284" t="s">
        <v>179</v>
      </c>
      <c r="B10" s="300">
        <v>41840.33</v>
      </c>
      <c r="C10" s="300">
        <v>18957.7</v>
      </c>
      <c r="D10" s="300">
        <v>60798.03</v>
      </c>
      <c r="E10" s="301">
        <v>106.12652647625427</v>
      </c>
      <c r="F10" s="301">
        <v>103.76466209448327</v>
      </c>
      <c r="G10" s="301">
        <v>105.37860831599355</v>
      </c>
      <c r="I10" s="305"/>
      <c r="J10" s="305"/>
      <c r="K10" s="305"/>
    </row>
    <row r="11" spans="1:11" s="21" customFormat="1" ht="24.95" customHeight="1">
      <c r="A11" s="284" t="s">
        <v>180</v>
      </c>
      <c r="B11" s="300">
        <v>700.8</v>
      </c>
      <c r="C11" s="300">
        <v>356.5</v>
      </c>
      <c r="D11" s="300">
        <v>1057.3</v>
      </c>
      <c r="E11" s="301">
        <v>97.036831902520063</v>
      </c>
      <c r="F11" s="301">
        <v>97.086056644880188</v>
      </c>
      <c r="G11" s="301">
        <v>97.053423903065905</v>
      </c>
      <c r="I11" s="305"/>
      <c r="J11" s="305"/>
      <c r="K11" s="305"/>
    </row>
    <row r="12" spans="1:11" s="21" customFormat="1" ht="24.95" customHeight="1">
      <c r="A12" s="284" t="s">
        <v>181</v>
      </c>
      <c r="B12" s="300">
        <v>2770</v>
      </c>
      <c r="C12" s="300">
        <v>1447.5</v>
      </c>
      <c r="D12" s="300">
        <v>4217.5</v>
      </c>
      <c r="E12" s="301">
        <v>99.390025116612847</v>
      </c>
      <c r="F12" s="301">
        <v>99.008207934336525</v>
      </c>
      <c r="G12" s="301">
        <v>99.258649093904438</v>
      </c>
      <c r="I12" s="305"/>
      <c r="J12" s="305"/>
      <c r="K12" s="305"/>
    </row>
    <row r="13" spans="1:11" s="21" customFormat="1" ht="24.95" customHeight="1">
      <c r="A13" s="284" t="s">
        <v>182</v>
      </c>
      <c r="B13" s="300">
        <v>20272.8</v>
      </c>
      <c r="C13" s="300">
        <v>9312</v>
      </c>
      <c r="D13" s="300">
        <v>29423.3</v>
      </c>
      <c r="E13" s="301">
        <v>104.50150080955569</v>
      </c>
      <c r="F13" s="301">
        <v>103.61621941001512</v>
      </c>
      <c r="G13" s="301">
        <v>103.65229436204622</v>
      </c>
      <c r="I13" s="305"/>
      <c r="J13" s="305"/>
      <c r="K13" s="305"/>
    </row>
    <row r="14" spans="1:11" s="21" customFormat="1" ht="24.95" customHeight="1">
      <c r="A14" s="283" t="s">
        <v>183</v>
      </c>
      <c r="B14" s="300"/>
      <c r="C14" s="300"/>
      <c r="D14" s="300"/>
      <c r="E14" s="301"/>
      <c r="F14" s="301"/>
      <c r="G14" s="301"/>
      <c r="I14" s="305"/>
      <c r="J14" s="305"/>
      <c r="K14" s="305"/>
    </row>
    <row r="15" spans="1:11" s="21" customFormat="1" ht="24.95" customHeight="1">
      <c r="A15" s="284" t="s">
        <v>184</v>
      </c>
      <c r="B15" s="300">
        <v>335714.1</v>
      </c>
      <c r="C15" s="300">
        <v>157230</v>
      </c>
      <c r="D15" s="300">
        <v>492944.1</v>
      </c>
      <c r="E15" s="301">
        <v>106.29495538427354</v>
      </c>
      <c r="F15" s="301">
        <v>104.5809627794072</v>
      </c>
      <c r="G15" s="301">
        <v>105.742188085717</v>
      </c>
      <c r="I15" s="305"/>
      <c r="J15" s="305"/>
      <c r="K15" s="305"/>
    </row>
    <row r="16" spans="1:11" s="21" customFormat="1" ht="24.95" customHeight="1">
      <c r="A16" s="284" t="s">
        <v>185</v>
      </c>
      <c r="B16" s="300">
        <v>28400</v>
      </c>
      <c r="C16" s="300">
        <v>12800</v>
      </c>
      <c r="D16" s="300">
        <v>41200</v>
      </c>
      <c r="E16" s="301">
        <v>114.70576356072539</v>
      </c>
      <c r="F16" s="301">
        <v>106.66666666666667</v>
      </c>
      <c r="G16" s="301">
        <v>112.08139503250905</v>
      </c>
      <c r="I16" s="305"/>
      <c r="J16" s="305"/>
      <c r="K16" s="305"/>
    </row>
    <row r="17" spans="1:1" s="21" customFormat="1" ht="24.95" customHeight="1"/>
    <row r="18" spans="1:1" s="21" customFormat="1" ht="20.100000000000001" customHeight="1"/>
    <row r="19" spans="1:1" s="21" customFormat="1" ht="20.100000000000001" customHeight="1"/>
    <row r="20" spans="1:1" s="21" customFormat="1" ht="20.100000000000001" customHeight="1"/>
    <row r="21" spans="1:1" ht="20.100000000000001" customHeight="1">
      <c r="A21" s="26"/>
    </row>
    <row r="22" spans="1:1" ht="20.100000000000001" customHeight="1"/>
  </sheetData>
  <mergeCells count="3">
    <mergeCell ref="E3:G3"/>
    <mergeCell ref="E4:G4"/>
    <mergeCell ref="A1:G1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G1"/>
    </sheetView>
  </sheetViews>
  <sheetFormatPr defaultColWidth="8.25" defaultRowHeight="15.75"/>
  <cols>
    <col min="1" max="1" width="27.875" style="177" bestFit="1" customWidth="1"/>
    <col min="2" max="2" width="12.25" style="177" customWidth="1"/>
    <col min="3" max="4" width="11.625" style="177" bestFit="1" customWidth="1"/>
    <col min="5" max="6" width="10.125" style="177" customWidth="1"/>
    <col min="7" max="7" width="10.875" style="177" customWidth="1"/>
    <col min="8" max="9" width="8.25" style="177"/>
    <col min="10" max="10" width="8.875" style="177" bestFit="1" customWidth="1"/>
    <col min="11" max="16384" width="8.25" style="177"/>
  </cols>
  <sheetData>
    <row r="1" spans="1:10" ht="20.100000000000001" customHeight="1">
      <c r="A1" s="640" t="s">
        <v>376</v>
      </c>
      <c r="B1" s="640"/>
      <c r="C1" s="640"/>
      <c r="D1" s="640"/>
      <c r="E1" s="640"/>
      <c r="F1" s="640"/>
      <c r="G1" s="640"/>
    </row>
    <row r="2" spans="1:10" ht="20.100000000000001" customHeight="1">
      <c r="A2" s="640" t="s">
        <v>332</v>
      </c>
      <c r="B2" s="640"/>
      <c r="C2" s="640"/>
      <c r="D2" s="640"/>
      <c r="E2" s="640"/>
      <c r="F2" s="640"/>
      <c r="G2" s="640"/>
    </row>
    <row r="3" spans="1:10" ht="15" customHeight="1">
      <c r="A3" s="176"/>
    </row>
    <row r="4" spans="1:10" ht="15" customHeight="1">
      <c r="A4" s="178"/>
      <c r="G4" s="142" t="s">
        <v>71</v>
      </c>
    </row>
    <row r="5" spans="1:10" s="1" customFormat="1" ht="20.100000000000001" customHeight="1">
      <c r="A5" s="83"/>
      <c r="B5" s="64" t="s">
        <v>2</v>
      </c>
      <c r="C5" s="64" t="s">
        <v>2</v>
      </c>
      <c r="D5" s="64" t="s">
        <v>9</v>
      </c>
      <c r="E5" s="617" t="s">
        <v>101</v>
      </c>
      <c r="F5" s="617"/>
      <c r="G5" s="617"/>
    </row>
    <row r="6" spans="1:10" s="1" customFormat="1" ht="20.100000000000001" customHeight="1">
      <c r="A6" s="85"/>
      <c r="B6" s="65" t="s">
        <v>54</v>
      </c>
      <c r="C6" s="65" t="s">
        <v>14</v>
      </c>
      <c r="D6" s="65" t="s">
        <v>294</v>
      </c>
      <c r="E6" s="65" t="s">
        <v>52</v>
      </c>
      <c r="F6" s="65" t="s">
        <v>37</v>
      </c>
      <c r="G6" s="65" t="s">
        <v>298</v>
      </c>
    </row>
    <row r="7" spans="1:10" s="1" customFormat="1" ht="20.100000000000001" customHeight="1">
      <c r="A7" s="85"/>
      <c r="B7" s="498" t="s">
        <v>299</v>
      </c>
      <c r="C7" s="498" t="s">
        <v>299</v>
      </c>
      <c r="D7" s="498" t="s">
        <v>299</v>
      </c>
      <c r="E7" s="498" t="s">
        <v>299</v>
      </c>
      <c r="F7" s="498" t="s">
        <v>299</v>
      </c>
      <c r="G7" s="498" t="s">
        <v>299</v>
      </c>
    </row>
    <row r="8" spans="1:10" ht="24.95" customHeight="1">
      <c r="A8" s="386" t="s">
        <v>1</v>
      </c>
      <c r="B8" s="380">
        <v>1063917.5899999999</v>
      </c>
      <c r="C8" s="380">
        <v>1233797.92</v>
      </c>
      <c r="D8" s="380">
        <v>1297040.05</v>
      </c>
      <c r="E8" s="382">
        <v>99.809314731588756</v>
      </c>
      <c r="F8" s="382">
        <v>152.71184286174901</v>
      </c>
      <c r="G8" s="383">
        <v>163.90561627935631</v>
      </c>
      <c r="J8" s="252"/>
    </row>
    <row r="9" spans="1:10" ht="24.95" customHeight="1">
      <c r="A9" s="387" t="s">
        <v>240</v>
      </c>
      <c r="B9" s="380"/>
      <c r="C9" s="380"/>
      <c r="D9" s="380"/>
      <c r="E9" s="380"/>
      <c r="F9" s="380"/>
      <c r="G9" s="380"/>
      <c r="J9" s="252"/>
    </row>
    <row r="10" spans="1:10" ht="24.95" customHeight="1">
      <c r="A10" s="388" t="s">
        <v>241</v>
      </c>
      <c r="B10" s="380">
        <v>163238.44</v>
      </c>
      <c r="C10" s="380">
        <v>243586.6</v>
      </c>
      <c r="D10" s="380">
        <v>253184.43000000002</v>
      </c>
      <c r="E10" s="382">
        <v>77.299016611113188</v>
      </c>
      <c r="F10" s="382">
        <v>236.32068424228663</v>
      </c>
      <c r="G10" s="383">
        <v>420.74687162442876</v>
      </c>
      <c r="J10" s="252"/>
    </row>
    <row r="11" spans="1:10" ht="24.95" customHeight="1">
      <c r="A11" s="374" t="s">
        <v>40</v>
      </c>
      <c r="B11" s="380"/>
      <c r="C11" s="380"/>
      <c r="D11" s="380"/>
      <c r="E11" s="380"/>
      <c r="F11" s="380"/>
      <c r="G11" s="380"/>
      <c r="J11" s="252"/>
    </row>
    <row r="12" spans="1:10" ht="24.95" customHeight="1">
      <c r="A12" s="374" t="s">
        <v>238</v>
      </c>
      <c r="B12" s="380"/>
      <c r="C12" s="380"/>
      <c r="D12" s="380"/>
      <c r="E12" s="380"/>
      <c r="F12" s="380"/>
      <c r="G12" s="380"/>
      <c r="J12" s="252"/>
    </row>
    <row r="13" spans="1:10" ht="24.95" customHeight="1">
      <c r="A13" s="374" t="s">
        <v>41</v>
      </c>
      <c r="B13" s="600">
        <v>163090.47</v>
      </c>
      <c r="C13" s="600">
        <v>243117.7</v>
      </c>
      <c r="D13" s="600">
        <v>252621.43000000002</v>
      </c>
      <c r="E13" s="601">
        <v>77.618551299056378</v>
      </c>
      <c r="F13" s="601">
        <v>237.6010781671159</v>
      </c>
      <c r="G13" s="602">
        <v>424.09983799618919</v>
      </c>
      <c r="J13" s="252"/>
    </row>
    <row r="14" spans="1:10" ht="24.95" customHeight="1">
      <c r="A14" s="374" t="s">
        <v>239</v>
      </c>
      <c r="B14" s="600">
        <v>147.97</v>
      </c>
      <c r="C14" s="600">
        <v>468.9</v>
      </c>
      <c r="D14" s="600">
        <v>563</v>
      </c>
      <c r="E14" s="600">
        <v>13.959433962264152</v>
      </c>
      <c r="F14" s="600">
        <v>62.287460148777896</v>
      </c>
      <c r="G14" s="600">
        <v>92.522596548890718</v>
      </c>
      <c r="J14" s="252"/>
    </row>
    <row r="15" spans="1:10" ht="24.95" customHeight="1">
      <c r="A15" s="374" t="s">
        <v>83</v>
      </c>
      <c r="B15" s="380"/>
      <c r="C15" s="380"/>
      <c r="D15" s="380"/>
      <c r="E15" s="380"/>
      <c r="F15" s="380"/>
      <c r="G15" s="380"/>
      <c r="J15" s="252"/>
    </row>
    <row r="16" spans="1:10" ht="24.95" customHeight="1">
      <c r="A16" s="388" t="s">
        <v>242</v>
      </c>
      <c r="B16" s="380">
        <v>874458.75</v>
      </c>
      <c r="C16" s="380">
        <v>952681.21</v>
      </c>
      <c r="D16" s="380">
        <v>1003802.27</v>
      </c>
      <c r="E16" s="382">
        <v>105.29991842935445</v>
      </c>
      <c r="F16" s="382">
        <v>138.68362666801758</v>
      </c>
      <c r="G16" s="383">
        <v>140.24516862214952</v>
      </c>
      <c r="J16" s="252"/>
    </row>
    <row r="17" spans="1:10" ht="24.95" customHeight="1">
      <c r="A17" s="374" t="s">
        <v>40</v>
      </c>
      <c r="B17" s="380"/>
      <c r="C17" s="380"/>
      <c r="D17" s="380"/>
      <c r="E17" s="380"/>
      <c r="F17" s="380"/>
      <c r="G17" s="380"/>
      <c r="J17" s="252"/>
    </row>
    <row r="18" spans="1:10" ht="24.95" customHeight="1">
      <c r="A18" s="374" t="s">
        <v>238</v>
      </c>
      <c r="B18" s="380"/>
      <c r="C18" s="380"/>
      <c r="D18" s="380"/>
      <c r="E18" s="380"/>
      <c r="F18" s="380"/>
      <c r="G18" s="380"/>
      <c r="J18" s="252"/>
    </row>
    <row r="19" spans="1:10" ht="24.95" customHeight="1">
      <c r="A19" s="374" t="s">
        <v>41</v>
      </c>
      <c r="B19" s="381">
        <v>641258.92000000004</v>
      </c>
      <c r="C19" s="381">
        <v>664547.27</v>
      </c>
      <c r="D19" s="381">
        <v>694655.19</v>
      </c>
      <c r="E19" s="384">
        <v>100.6451748588476</v>
      </c>
      <c r="F19" s="384">
        <v>143.09387431674574</v>
      </c>
      <c r="G19" s="385">
        <v>149.29959636860701</v>
      </c>
      <c r="J19" s="252"/>
    </row>
    <row r="20" spans="1:10" ht="24.95" customHeight="1">
      <c r="A20" s="374" t="s">
        <v>239</v>
      </c>
      <c r="B20" s="381">
        <v>233199.83000000002</v>
      </c>
      <c r="C20" s="381">
        <v>288133.94</v>
      </c>
      <c r="D20" s="381">
        <v>309147.08</v>
      </c>
      <c r="E20" s="384">
        <v>120.64289986011211</v>
      </c>
      <c r="F20" s="384">
        <v>129.47966181972768</v>
      </c>
      <c r="G20" s="385">
        <v>123.42570552739984</v>
      </c>
      <c r="J20" s="252"/>
    </row>
    <row r="21" spans="1:10" ht="24.95" customHeight="1">
      <c r="A21" s="374" t="s">
        <v>83</v>
      </c>
      <c r="B21" s="380"/>
      <c r="C21" s="380"/>
      <c r="D21" s="380"/>
      <c r="E21" s="380"/>
      <c r="F21" s="380"/>
      <c r="G21" s="380"/>
    </row>
    <row r="22" spans="1:10" s="179" customFormat="1" ht="24.95" customHeight="1">
      <c r="A22" s="388" t="s">
        <v>243</v>
      </c>
      <c r="B22" s="378">
        <v>25648.400000000001</v>
      </c>
      <c r="C22" s="378">
        <v>36931.11</v>
      </c>
      <c r="D22" s="378">
        <v>39409.35</v>
      </c>
      <c r="E22" s="379">
        <v>107.78223688357532</v>
      </c>
      <c r="F22" s="379">
        <v>211.69783092197281</v>
      </c>
      <c r="G22" s="379">
        <v>262.1121627104215</v>
      </c>
    </row>
    <row r="23" spans="1:10" ht="24.95" customHeight="1">
      <c r="A23" s="374"/>
      <c r="B23" s="375"/>
      <c r="C23" s="375"/>
      <c r="D23" s="375"/>
      <c r="E23" s="377"/>
      <c r="F23" s="377"/>
      <c r="G23" s="377"/>
    </row>
    <row r="24" spans="1:10" ht="20.100000000000001" customHeight="1">
      <c r="A24" s="374"/>
      <c r="B24" s="375"/>
      <c r="C24" s="375"/>
      <c r="D24" s="375"/>
      <c r="E24" s="377"/>
      <c r="F24" s="377"/>
      <c r="G24" s="377"/>
    </row>
    <row r="25" spans="1:10" ht="20.100000000000001" customHeight="1">
      <c r="A25" s="374"/>
      <c r="B25" s="375"/>
      <c r="C25" s="375"/>
      <c r="D25" s="375"/>
      <c r="E25" s="377"/>
      <c r="F25" s="377"/>
      <c r="G25" s="377"/>
    </row>
    <row r="26" spans="1:10" ht="20.100000000000001" customHeight="1">
      <c r="A26" s="374"/>
      <c r="B26" s="375"/>
      <c r="C26" s="375"/>
      <c r="D26" s="375"/>
      <c r="E26" s="377"/>
      <c r="F26" s="377"/>
      <c r="G26" s="377"/>
    </row>
    <row r="27" spans="1:10" ht="20.100000000000001" customHeight="1">
      <c r="A27" s="374"/>
      <c r="B27" s="375"/>
      <c r="C27" s="375"/>
      <c r="D27" s="375"/>
      <c r="E27" s="377"/>
      <c r="F27" s="377"/>
      <c r="G27" s="377"/>
    </row>
    <row r="28" spans="1:10" s="179" customFormat="1" ht="20.100000000000001" customHeight="1">
      <c r="A28" s="373"/>
      <c r="B28" s="378"/>
      <c r="C28" s="378"/>
      <c r="D28" s="378"/>
      <c r="E28" s="379"/>
      <c r="F28" s="379"/>
      <c r="G28" s="379"/>
    </row>
    <row r="29" spans="1:10" ht="20.100000000000001" customHeight="1">
      <c r="A29" s="374"/>
      <c r="B29" s="375"/>
      <c r="C29" s="375"/>
      <c r="D29" s="375"/>
      <c r="E29" s="377"/>
      <c r="F29" s="377"/>
      <c r="G29" s="377"/>
    </row>
    <row r="30" spans="1:10" ht="20.100000000000001" customHeight="1">
      <c r="A30" s="374"/>
      <c r="B30" s="375"/>
      <c r="C30" s="375"/>
      <c r="D30" s="375"/>
      <c r="E30" s="377"/>
      <c r="F30" s="377"/>
      <c r="G30" s="377"/>
    </row>
    <row r="31" spans="1:10" ht="20.100000000000001" customHeight="1">
      <c r="A31" s="374"/>
      <c r="B31" s="375"/>
      <c r="C31" s="375"/>
      <c r="D31" s="375"/>
      <c r="E31" s="377"/>
      <c r="F31" s="377"/>
      <c r="G31" s="377"/>
    </row>
    <row r="32" spans="1:10" ht="20.100000000000001" customHeight="1">
      <c r="A32" s="374"/>
      <c r="B32" s="375"/>
      <c r="C32" s="375"/>
      <c r="D32" s="375"/>
      <c r="E32" s="377"/>
      <c r="F32" s="377"/>
      <c r="G32" s="377"/>
    </row>
    <row r="33" spans="1:7" ht="20.100000000000001" customHeight="1">
      <c r="A33" s="374"/>
      <c r="B33" s="375"/>
      <c r="C33" s="375"/>
      <c r="D33" s="375"/>
      <c r="E33" s="377"/>
      <c r="F33" s="377"/>
      <c r="G33" s="377"/>
    </row>
    <row r="34" spans="1:7" ht="20.100000000000001" customHeight="1"/>
  </sheetData>
  <mergeCells count="3">
    <mergeCell ref="E5:G5"/>
    <mergeCell ref="A1:G1"/>
    <mergeCell ref="A2:G2"/>
  </mergeCells>
  <pageMargins left="0.55118110236220474" right="0.51181102362204722" top="0.51181102362204722" bottom="0.51181102362204722" header="0.43307086614173229" footer="0.31496062992125984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>
      <selection sqref="A1:F1"/>
    </sheetView>
  </sheetViews>
  <sheetFormatPr defaultColWidth="7.875" defaultRowHeight="15.75"/>
  <cols>
    <col min="1" max="1" width="28.625" style="181" customWidth="1"/>
    <col min="2" max="2" width="9.625" style="181" customWidth="1"/>
    <col min="3" max="3" width="10.125" style="181" customWidth="1"/>
    <col min="4" max="4" width="12.625" style="181" customWidth="1"/>
    <col min="5" max="5" width="11.625" style="181" customWidth="1"/>
    <col min="6" max="6" width="12.625" style="181" customWidth="1"/>
    <col min="7" max="8" width="7.875" style="181"/>
    <col min="9" max="11" width="10.625" style="260" customWidth="1"/>
    <col min="12" max="16384" width="7.875" style="181"/>
  </cols>
  <sheetData>
    <row r="1" spans="1:12" ht="26.25" customHeight="1">
      <c r="A1" s="642" t="s">
        <v>377</v>
      </c>
      <c r="B1" s="642"/>
      <c r="C1" s="642"/>
      <c r="D1" s="642"/>
      <c r="E1" s="642"/>
      <c r="F1" s="642"/>
    </row>
    <row r="2" spans="1:12" ht="15" customHeight="1">
      <c r="A2" s="182"/>
      <c r="B2" s="182"/>
      <c r="C2" s="182"/>
      <c r="D2" s="182"/>
      <c r="E2" s="182"/>
      <c r="F2" s="182"/>
    </row>
    <row r="3" spans="1:12" ht="15" customHeight="1">
      <c r="A3" s="184"/>
      <c r="B3" s="184"/>
      <c r="C3" s="184"/>
      <c r="D3" s="184"/>
      <c r="E3" s="184"/>
      <c r="F3" s="185"/>
    </row>
    <row r="4" spans="1:12" ht="20.100000000000001" customHeight="1">
      <c r="A4" s="186"/>
      <c r="B4" s="144" t="s">
        <v>9</v>
      </c>
      <c r="C4" s="144" t="s">
        <v>9</v>
      </c>
      <c r="D4" s="84" t="s">
        <v>308</v>
      </c>
      <c r="E4" s="187" t="s">
        <v>309</v>
      </c>
      <c r="F4" s="187" t="s">
        <v>295</v>
      </c>
    </row>
    <row r="5" spans="1:12" ht="20.100000000000001" customHeight="1">
      <c r="A5" s="188"/>
      <c r="B5" s="147" t="s">
        <v>296</v>
      </c>
      <c r="C5" s="147" t="s">
        <v>293</v>
      </c>
      <c r="D5" s="87" t="s">
        <v>299</v>
      </c>
      <c r="E5" s="189" t="s">
        <v>333</v>
      </c>
      <c r="F5" s="189" t="s">
        <v>319</v>
      </c>
    </row>
    <row r="6" spans="1:12" ht="20.100000000000001" customHeight="1">
      <c r="A6" s="188"/>
      <c r="B6" s="147" t="s">
        <v>11</v>
      </c>
      <c r="C6" s="147" t="s">
        <v>103</v>
      </c>
      <c r="D6" s="87" t="s">
        <v>191</v>
      </c>
      <c r="E6" s="4" t="s">
        <v>16</v>
      </c>
      <c r="F6" s="4" t="s">
        <v>108</v>
      </c>
    </row>
    <row r="7" spans="1:12" ht="20.100000000000001" customHeight="1">
      <c r="A7" s="188"/>
      <c r="B7" s="148">
        <v>2022</v>
      </c>
      <c r="C7" s="148">
        <v>2022</v>
      </c>
      <c r="D7" s="114" t="s">
        <v>192</v>
      </c>
      <c r="E7" s="5" t="s">
        <v>58</v>
      </c>
      <c r="F7" s="5" t="s">
        <v>60</v>
      </c>
    </row>
    <row r="8" spans="1:12" ht="20.100000000000001" customHeight="1">
      <c r="A8" s="188"/>
      <c r="B8" s="190"/>
      <c r="C8" s="190"/>
      <c r="D8" s="191"/>
      <c r="E8" s="191"/>
      <c r="F8" s="192"/>
    </row>
    <row r="9" spans="1:12" ht="24.95" customHeight="1">
      <c r="A9" s="519" t="s">
        <v>39</v>
      </c>
      <c r="B9" s="332"/>
      <c r="C9" s="332"/>
      <c r="D9" s="332"/>
      <c r="E9" s="332"/>
      <c r="F9" s="332"/>
      <c r="I9" s="145"/>
      <c r="J9" s="465"/>
      <c r="K9" s="465"/>
    </row>
    <row r="10" spans="1:12" ht="24.95" customHeight="1">
      <c r="A10" s="373" t="s">
        <v>55</v>
      </c>
      <c r="B10" s="531">
        <v>1840.3799999999999</v>
      </c>
      <c r="C10" s="531">
        <v>14682.253280155639</v>
      </c>
      <c r="D10" s="523">
        <v>101.08478933116558</v>
      </c>
      <c r="E10" s="523">
        <v>389.65427440817592</v>
      </c>
      <c r="F10" s="523">
        <v>164.90006523285123</v>
      </c>
      <c r="H10" s="260"/>
      <c r="I10" s="256"/>
      <c r="J10" s="256"/>
      <c r="K10" s="265"/>
      <c r="L10" s="263"/>
    </row>
    <row r="11" spans="1:12" ht="24.95" customHeight="1">
      <c r="A11" s="374" t="s">
        <v>40</v>
      </c>
      <c r="B11" s="521" t="s">
        <v>173</v>
      </c>
      <c r="C11" s="532" t="s">
        <v>173</v>
      </c>
      <c r="D11" s="524" t="s">
        <v>173</v>
      </c>
      <c r="E11" s="524" t="s">
        <v>173</v>
      </c>
      <c r="F11" s="524" t="s">
        <v>173</v>
      </c>
      <c r="I11" s="256"/>
      <c r="J11" s="257"/>
      <c r="K11" s="265"/>
      <c r="L11" s="263"/>
    </row>
    <row r="12" spans="1:12" ht="24.95" customHeight="1">
      <c r="A12" s="374" t="s">
        <v>238</v>
      </c>
      <c r="B12" s="521" t="s">
        <v>173</v>
      </c>
      <c r="C12" s="521" t="s">
        <v>173</v>
      </c>
      <c r="D12" s="522" t="s">
        <v>173</v>
      </c>
      <c r="E12" s="522" t="s">
        <v>173</v>
      </c>
      <c r="F12" s="522" t="s">
        <v>173</v>
      </c>
      <c r="I12" s="256"/>
      <c r="J12" s="258"/>
      <c r="K12" s="265"/>
      <c r="L12" s="263"/>
    </row>
    <row r="13" spans="1:12" ht="24.95" customHeight="1">
      <c r="A13" s="374" t="s">
        <v>41</v>
      </c>
      <c r="B13" s="521">
        <v>1799.62</v>
      </c>
      <c r="C13" s="532">
        <v>14468.506999999998</v>
      </c>
      <c r="D13" s="524">
        <v>101.16135270045419</v>
      </c>
      <c r="E13" s="524">
        <v>402.43299752898685</v>
      </c>
      <c r="F13" s="524">
        <v>169.04860911916816</v>
      </c>
      <c r="I13" s="256"/>
      <c r="J13" s="257"/>
      <c r="K13" s="265"/>
      <c r="L13" s="263"/>
    </row>
    <row r="14" spans="1:12" ht="24.95" customHeight="1">
      <c r="A14" s="374" t="s">
        <v>239</v>
      </c>
      <c r="B14" s="521">
        <v>40.76</v>
      </c>
      <c r="C14" s="521">
        <v>213.74628015564201</v>
      </c>
      <c r="D14" s="522">
        <v>97.816174706023503</v>
      </c>
      <c r="E14" s="522">
        <v>162.22239910849319</v>
      </c>
      <c r="F14" s="522">
        <v>61.965681331594503</v>
      </c>
      <c r="I14" s="256"/>
      <c r="J14" s="258"/>
      <c r="K14" s="265"/>
      <c r="L14" s="263"/>
    </row>
    <row r="15" spans="1:12" ht="24.95" customHeight="1">
      <c r="A15" s="374" t="s">
        <v>83</v>
      </c>
      <c r="B15" s="531" t="s">
        <v>173</v>
      </c>
      <c r="C15" s="533" t="s">
        <v>344</v>
      </c>
      <c r="D15" s="525" t="s">
        <v>173</v>
      </c>
      <c r="E15" s="525" t="s">
        <v>173</v>
      </c>
      <c r="F15" s="525" t="s">
        <v>173</v>
      </c>
      <c r="H15" s="263"/>
      <c r="I15" s="256"/>
      <c r="J15" s="259"/>
      <c r="K15" s="265"/>
      <c r="L15" s="263"/>
    </row>
    <row r="16" spans="1:12" ht="24.95" customHeight="1">
      <c r="A16" s="373" t="s">
        <v>232</v>
      </c>
      <c r="B16" s="534">
        <v>100969.45</v>
      </c>
      <c r="C16" s="534">
        <v>872098.32748691097</v>
      </c>
      <c r="D16" s="526">
        <v>100.65149193697111</v>
      </c>
      <c r="E16" s="526">
        <v>325.65546219137877</v>
      </c>
      <c r="F16" s="526">
        <v>153.25045954919315</v>
      </c>
      <c r="I16" s="256"/>
      <c r="J16" s="258"/>
      <c r="K16" s="265"/>
      <c r="L16" s="263"/>
    </row>
    <row r="17" spans="1:12" ht="24.95" customHeight="1">
      <c r="A17" s="374" t="s">
        <v>40</v>
      </c>
      <c r="B17" s="521" t="s">
        <v>173</v>
      </c>
      <c r="C17" s="521" t="s">
        <v>173</v>
      </c>
      <c r="D17" s="522" t="s">
        <v>173</v>
      </c>
      <c r="E17" s="522" t="s">
        <v>173</v>
      </c>
      <c r="F17" s="522" t="s">
        <v>173</v>
      </c>
      <c r="I17" s="256"/>
      <c r="J17" s="258"/>
      <c r="K17" s="265"/>
      <c r="L17" s="263"/>
    </row>
    <row r="18" spans="1:12" ht="24.95" customHeight="1">
      <c r="A18" s="374" t="s">
        <v>238</v>
      </c>
      <c r="B18" s="532" t="s">
        <v>173</v>
      </c>
      <c r="C18" s="521" t="s">
        <v>173</v>
      </c>
      <c r="D18" s="527" t="s">
        <v>173</v>
      </c>
      <c r="E18" s="527" t="s">
        <v>173</v>
      </c>
      <c r="F18" s="527" t="s">
        <v>173</v>
      </c>
      <c r="I18" s="256"/>
      <c r="J18" s="262"/>
      <c r="K18" s="265"/>
      <c r="L18" s="263"/>
    </row>
    <row r="19" spans="1:12" ht="22.5" customHeight="1">
      <c r="A19" s="374" t="s">
        <v>41</v>
      </c>
      <c r="B19" s="521">
        <v>100940.42</v>
      </c>
      <c r="C19" s="521">
        <v>871905.61900000006</v>
      </c>
      <c r="D19" s="522">
        <v>100.65241318491269</v>
      </c>
      <c r="E19" s="522">
        <v>325.8242991223762</v>
      </c>
      <c r="F19" s="522">
        <v>153.31118120902266</v>
      </c>
      <c r="I19" s="256"/>
      <c r="J19" s="258"/>
      <c r="K19" s="265"/>
      <c r="L19" s="263"/>
    </row>
    <row r="20" spans="1:12" ht="24.95" customHeight="1">
      <c r="A20" s="374" t="s">
        <v>239</v>
      </c>
      <c r="B20" s="531">
        <v>29.03</v>
      </c>
      <c r="C20" s="531">
        <v>192.70848691099476</v>
      </c>
      <c r="D20" s="523">
        <v>97.547043010752688</v>
      </c>
      <c r="E20" s="523">
        <v>116.23158231902629</v>
      </c>
      <c r="F20" s="523">
        <v>54.889097833583911</v>
      </c>
      <c r="I20" s="256"/>
      <c r="J20" s="256"/>
      <c r="K20" s="265"/>
      <c r="L20" s="263"/>
    </row>
    <row r="21" spans="1:12" s="199" customFormat="1" ht="24.95" customHeight="1">
      <c r="A21" s="374" t="s">
        <v>83</v>
      </c>
      <c r="B21" s="533" t="s">
        <v>173</v>
      </c>
      <c r="C21" s="533" t="s">
        <v>173</v>
      </c>
      <c r="D21" s="525" t="s">
        <v>173</v>
      </c>
      <c r="E21" s="525" t="s">
        <v>173</v>
      </c>
      <c r="F21" s="525" t="s">
        <v>173</v>
      </c>
      <c r="G21" s="263"/>
      <c r="H21" s="266"/>
      <c r="I21" s="256"/>
      <c r="J21" s="259"/>
      <c r="K21" s="265"/>
      <c r="L21" s="263"/>
    </row>
    <row r="22" spans="1:12" ht="24.95" customHeight="1">
      <c r="A22" s="519" t="s">
        <v>42</v>
      </c>
      <c r="B22" s="521"/>
      <c r="C22" s="521"/>
      <c r="D22" s="527"/>
      <c r="E22" s="527"/>
      <c r="F22" s="527"/>
      <c r="I22" s="256"/>
      <c r="J22" s="258"/>
      <c r="K22" s="265"/>
      <c r="L22" s="263"/>
    </row>
    <row r="23" spans="1:12" ht="24.95" customHeight="1">
      <c r="A23" s="373" t="s">
        <v>56</v>
      </c>
      <c r="B23" s="534">
        <v>3765.02</v>
      </c>
      <c r="C23" s="534">
        <v>29522.123909305064</v>
      </c>
      <c r="D23" s="528">
        <v>105.56801740671369</v>
      </c>
      <c r="E23" s="528">
        <v>160.52311925674567</v>
      </c>
      <c r="F23" s="528">
        <v>137.59718399705633</v>
      </c>
      <c r="I23" s="256"/>
      <c r="J23" s="258"/>
      <c r="K23" s="265"/>
      <c r="L23" s="263"/>
    </row>
    <row r="24" spans="1:12" ht="24.95" customHeight="1">
      <c r="A24" s="374" t="s">
        <v>40</v>
      </c>
      <c r="B24" s="521" t="s">
        <v>173</v>
      </c>
      <c r="C24" s="521" t="s">
        <v>173</v>
      </c>
      <c r="D24" s="527" t="s">
        <v>173</v>
      </c>
      <c r="E24" s="527" t="s">
        <v>173</v>
      </c>
      <c r="F24" s="527" t="s">
        <v>173</v>
      </c>
      <c r="I24" s="256"/>
      <c r="J24" s="258"/>
      <c r="K24" s="265"/>
      <c r="L24" s="263"/>
    </row>
    <row r="25" spans="1:12" ht="24.95" customHeight="1">
      <c r="A25" s="374" t="s">
        <v>238</v>
      </c>
      <c r="B25" s="521" t="s">
        <v>173</v>
      </c>
      <c r="C25" s="521" t="s">
        <v>173</v>
      </c>
      <c r="D25" s="522" t="s">
        <v>173</v>
      </c>
      <c r="E25" s="522" t="s">
        <v>173</v>
      </c>
      <c r="F25" s="522" t="s">
        <v>173</v>
      </c>
      <c r="I25" s="256"/>
      <c r="J25" s="258"/>
      <c r="K25" s="265"/>
      <c r="L25" s="263"/>
    </row>
    <row r="26" spans="1:12" ht="24.95" customHeight="1">
      <c r="A26" s="374" t="s">
        <v>41</v>
      </c>
      <c r="B26" s="535">
        <v>1929.76</v>
      </c>
      <c r="C26" s="535">
        <v>15752.886909305063</v>
      </c>
      <c r="D26" s="529">
        <v>102.08857946970819</v>
      </c>
      <c r="E26" s="529">
        <v>174.0203151151382</v>
      </c>
      <c r="F26" s="529">
        <v>140.84761051162803</v>
      </c>
      <c r="H26" s="260"/>
      <c r="I26" s="256"/>
      <c r="J26" s="256"/>
      <c r="K26" s="265"/>
      <c r="L26" s="263"/>
    </row>
    <row r="27" spans="1:12" ht="24.95" customHeight="1">
      <c r="A27" s="374" t="s">
        <v>239</v>
      </c>
      <c r="B27" s="521">
        <v>1835.26</v>
      </c>
      <c r="C27" s="521">
        <v>13769.236999999999</v>
      </c>
      <c r="D27" s="527">
        <v>109.49193394425352</v>
      </c>
      <c r="E27" s="527">
        <v>148.41885550094983</v>
      </c>
      <c r="F27" s="527">
        <v>134.05775590458805</v>
      </c>
      <c r="I27" s="256"/>
      <c r="J27" s="258"/>
      <c r="K27" s="265"/>
      <c r="L27" s="263"/>
    </row>
    <row r="28" spans="1:12" ht="24.95" customHeight="1">
      <c r="A28" s="374" t="s">
        <v>83</v>
      </c>
      <c r="B28" s="521" t="s">
        <v>173</v>
      </c>
      <c r="C28" s="521" t="s">
        <v>173</v>
      </c>
      <c r="D28" s="522" t="s">
        <v>173</v>
      </c>
      <c r="E28" s="522" t="s">
        <v>173</v>
      </c>
      <c r="F28" s="522" t="s">
        <v>173</v>
      </c>
      <c r="I28" s="256"/>
      <c r="J28" s="258"/>
      <c r="K28" s="265"/>
      <c r="L28" s="263"/>
    </row>
    <row r="29" spans="1:12" ht="24.95" customHeight="1">
      <c r="A29" s="373" t="s">
        <v>233</v>
      </c>
      <c r="B29" s="536">
        <v>260524.29</v>
      </c>
      <c r="C29" s="536">
        <v>1982412.125</v>
      </c>
      <c r="D29" s="526">
        <v>108.64709363592988</v>
      </c>
      <c r="E29" s="526">
        <v>144.71899760247143</v>
      </c>
      <c r="F29" s="530">
        <v>123.16806081001594</v>
      </c>
      <c r="I29" s="256"/>
      <c r="J29" s="267"/>
      <c r="K29" s="265"/>
      <c r="L29" s="263"/>
    </row>
    <row r="30" spans="1:12" ht="24.95" customHeight="1">
      <c r="A30" s="374" t="s">
        <v>40</v>
      </c>
      <c r="B30" s="521" t="s">
        <v>173</v>
      </c>
      <c r="C30" s="521" t="s">
        <v>173</v>
      </c>
      <c r="D30" s="522" t="s">
        <v>173</v>
      </c>
      <c r="E30" s="522" t="s">
        <v>173</v>
      </c>
      <c r="F30" s="522" t="s">
        <v>173</v>
      </c>
      <c r="I30" s="256"/>
      <c r="J30" s="258"/>
      <c r="K30" s="268"/>
    </row>
    <row r="31" spans="1:12" ht="24.95" customHeight="1">
      <c r="A31" s="374" t="s">
        <v>238</v>
      </c>
      <c r="B31" s="521" t="s">
        <v>173</v>
      </c>
      <c r="C31" s="521" t="s">
        <v>173</v>
      </c>
      <c r="D31" s="522" t="s">
        <v>173</v>
      </c>
      <c r="E31" s="522" t="s">
        <v>173</v>
      </c>
      <c r="F31" s="522" t="s">
        <v>173</v>
      </c>
    </row>
    <row r="32" spans="1:12" ht="18" customHeight="1">
      <c r="A32" s="374" t="s">
        <v>41</v>
      </c>
      <c r="B32" s="521">
        <v>89747.81</v>
      </c>
      <c r="C32" s="521">
        <v>767101.40599999996</v>
      </c>
      <c r="D32" s="522">
        <v>104.96175381043852</v>
      </c>
      <c r="E32" s="522">
        <v>143.50375583676794</v>
      </c>
      <c r="F32" s="522">
        <v>126.62528308213699</v>
      </c>
    </row>
    <row r="33" spans="1:6" ht="21.75" customHeight="1">
      <c r="A33" s="374" t="s">
        <v>239</v>
      </c>
      <c r="B33" s="521">
        <v>170776.48</v>
      </c>
      <c r="C33" s="521">
        <v>1215310.7189999998</v>
      </c>
      <c r="D33" s="522">
        <v>110.68953130786805</v>
      </c>
      <c r="E33" s="522">
        <v>145.3659284317749</v>
      </c>
      <c r="F33" s="522">
        <v>121.081409930638</v>
      </c>
    </row>
    <row r="34" spans="1:6" ht="21" customHeight="1">
      <c r="A34" s="374" t="s">
        <v>83</v>
      </c>
      <c r="B34" s="521" t="s">
        <v>173</v>
      </c>
      <c r="C34" s="521" t="s">
        <v>173</v>
      </c>
      <c r="D34" s="522" t="s">
        <v>173</v>
      </c>
      <c r="E34" s="522" t="s">
        <v>173</v>
      </c>
      <c r="F34" s="522" t="s">
        <v>173</v>
      </c>
    </row>
    <row r="35" spans="1:6" ht="18" customHeight="1">
      <c r="A35" s="183"/>
      <c r="B35" s="261"/>
      <c r="C35" s="261"/>
      <c r="D35" s="261"/>
      <c r="E35" s="264"/>
      <c r="F35" s="264"/>
    </row>
    <row r="36" spans="1:6">
      <c r="A36" s="183"/>
      <c r="B36" s="261"/>
      <c r="C36" s="261"/>
      <c r="D36" s="261"/>
      <c r="E36" s="264"/>
      <c r="F36" s="264"/>
    </row>
    <row r="37" spans="1:6">
      <c r="A37" s="183"/>
      <c r="B37" s="261"/>
      <c r="C37" s="261"/>
      <c r="D37" s="261"/>
      <c r="E37" s="264"/>
      <c r="F37" s="264"/>
    </row>
    <row r="38" spans="1:6">
      <c r="A38" s="183"/>
      <c r="B38" s="261"/>
      <c r="C38" s="261"/>
      <c r="D38" s="261"/>
      <c r="E38" s="264"/>
      <c r="F38" s="264"/>
    </row>
    <row r="39" spans="1:6">
      <c r="A39" s="183"/>
      <c r="B39" s="261"/>
      <c r="C39" s="261"/>
      <c r="D39" s="261"/>
      <c r="E39" s="264"/>
      <c r="F39" s="264"/>
    </row>
    <row r="40" spans="1:6">
      <c r="A40" s="183"/>
      <c r="B40" s="261"/>
      <c r="C40" s="261"/>
      <c r="D40" s="261"/>
      <c r="E40" s="264"/>
      <c r="F40" s="264"/>
    </row>
    <row r="41" spans="1:6">
      <c r="A41" s="183"/>
      <c r="B41" s="261"/>
      <c r="C41" s="261"/>
      <c r="D41" s="261"/>
      <c r="E41" s="264"/>
      <c r="F41" s="264"/>
    </row>
    <row r="42" spans="1:6">
      <c r="A42" s="183"/>
      <c r="B42" s="261"/>
      <c r="C42" s="261"/>
      <c r="D42" s="261"/>
      <c r="E42" s="264"/>
      <c r="F42" s="264"/>
    </row>
    <row r="43" spans="1:6">
      <c r="A43" s="183"/>
      <c r="B43" s="261"/>
      <c r="C43" s="261"/>
      <c r="D43" s="261"/>
      <c r="E43" s="264"/>
      <c r="F43" s="264"/>
    </row>
    <row r="44" spans="1:6">
      <c r="A44" s="183"/>
      <c r="B44" s="261"/>
      <c r="C44" s="261"/>
      <c r="D44" s="261"/>
      <c r="E44" s="264"/>
      <c r="F44" s="264"/>
    </row>
    <row r="45" spans="1:6">
      <c r="A45" s="183"/>
      <c r="B45" s="261"/>
      <c r="C45" s="261"/>
      <c r="D45" s="261"/>
      <c r="E45" s="264"/>
      <c r="F45" s="264"/>
    </row>
    <row r="46" spans="1:6">
      <c r="A46" s="183"/>
      <c r="B46" s="261"/>
      <c r="C46" s="261"/>
      <c r="D46" s="261"/>
      <c r="E46" s="264"/>
      <c r="F46" s="264"/>
    </row>
    <row r="47" spans="1:6">
      <c r="A47" s="183"/>
      <c r="B47" s="261"/>
      <c r="C47" s="261"/>
      <c r="D47" s="261"/>
      <c r="E47" s="264"/>
      <c r="F47" s="264"/>
    </row>
    <row r="48" spans="1:6">
      <c r="A48" s="183"/>
      <c r="B48" s="183"/>
      <c r="C48" s="183"/>
      <c r="D48" s="183"/>
      <c r="E48" s="264"/>
      <c r="F48" s="264"/>
    </row>
    <row r="49" spans="1:6">
      <c r="A49" s="183"/>
      <c r="B49" s="183"/>
      <c r="C49" s="183"/>
      <c r="D49" s="183"/>
      <c r="E49" s="264"/>
      <c r="F49" s="264"/>
    </row>
    <row r="50" spans="1:6">
      <c r="A50" s="183"/>
      <c r="B50" s="183"/>
      <c r="C50" s="183"/>
      <c r="D50" s="183"/>
      <c r="E50" s="264"/>
      <c r="F50" s="264"/>
    </row>
    <row r="51" spans="1:6">
      <c r="A51" s="183"/>
      <c r="B51" s="183"/>
      <c r="C51" s="183"/>
      <c r="D51" s="183"/>
      <c r="E51" s="264"/>
      <c r="F51" s="264"/>
    </row>
    <row r="52" spans="1:6">
      <c r="A52" s="183"/>
      <c r="B52" s="183"/>
      <c r="C52" s="183"/>
      <c r="D52" s="183"/>
      <c r="E52" s="264"/>
      <c r="F52" s="264"/>
    </row>
    <row r="53" spans="1:6">
      <c r="A53" s="183"/>
      <c r="B53" s="183"/>
      <c r="C53" s="183"/>
      <c r="D53" s="183"/>
      <c r="E53" s="264"/>
      <c r="F53" s="264"/>
    </row>
    <row r="54" spans="1:6">
      <c r="A54" s="183"/>
      <c r="B54" s="183"/>
      <c r="C54" s="183"/>
      <c r="D54" s="183"/>
      <c r="E54" s="264"/>
      <c r="F54" s="264"/>
    </row>
    <row r="55" spans="1:6">
      <c r="A55" s="183"/>
      <c r="B55" s="183"/>
      <c r="C55" s="183"/>
      <c r="D55" s="183"/>
      <c r="E55" s="264"/>
      <c r="F55" s="264"/>
    </row>
    <row r="56" spans="1:6">
      <c r="A56" s="183"/>
      <c r="B56" s="183"/>
      <c r="C56" s="183"/>
      <c r="D56" s="183"/>
      <c r="E56" s="264"/>
      <c r="F56" s="264"/>
    </row>
    <row r="57" spans="1:6">
      <c r="A57" s="183"/>
      <c r="B57" s="183"/>
      <c r="C57" s="183"/>
      <c r="D57" s="183"/>
      <c r="E57" s="264"/>
      <c r="F57" s="264"/>
    </row>
    <row r="58" spans="1:6">
      <c r="A58" s="183"/>
      <c r="B58" s="183"/>
      <c r="C58" s="183"/>
      <c r="D58" s="183"/>
      <c r="E58" s="264"/>
      <c r="F58" s="264"/>
    </row>
    <row r="59" spans="1:6">
      <c r="A59" s="183"/>
      <c r="B59" s="183"/>
      <c r="C59" s="183"/>
      <c r="D59" s="183"/>
      <c r="E59" s="264"/>
      <c r="F59" s="264"/>
    </row>
    <row r="60" spans="1:6">
      <c r="A60" s="183"/>
      <c r="B60" s="183"/>
      <c r="C60" s="183"/>
      <c r="D60" s="183"/>
      <c r="E60" s="264"/>
      <c r="F60" s="264"/>
    </row>
    <row r="61" spans="1:6">
      <c r="A61" s="183"/>
      <c r="B61" s="183"/>
      <c r="C61" s="183"/>
      <c r="D61" s="183"/>
      <c r="E61" s="264"/>
      <c r="F61" s="264"/>
    </row>
    <row r="62" spans="1:6">
      <c r="A62" s="183"/>
      <c r="B62" s="183"/>
      <c r="C62" s="183"/>
      <c r="D62" s="183"/>
      <c r="E62" s="264"/>
      <c r="F62" s="264"/>
    </row>
    <row r="63" spans="1:6">
      <c r="A63" s="183"/>
      <c r="B63" s="183"/>
      <c r="C63" s="183"/>
      <c r="D63" s="183"/>
      <c r="E63" s="264"/>
      <c r="F63" s="264"/>
    </row>
    <row r="64" spans="1:6">
      <c r="A64" s="183"/>
      <c r="B64" s="183"/>
      <c r="C64" s="183"/>
      <c r="D64" s="183"/>
      <c r="E64" s="264"/>
      <c r="F64" s="264"/>
    </row>
    <row r="65" spans="1:6">
      <c r="A65" s="183"/>
      <c r="B65" s="183"/>
      <c r="C65" s="183"/>
      <c r="D65" s="183"/>
      <c r="E65" s="264"/>
      <c r="F65" s="264"/>
    </row>
    <row r="66" spans="1:6">
      <c r="A66" s="183"/>
      <c r="B66" s="183"/>
      <c r="C66" s="183"/>
      <c r="D66" s="183"/>
      <c r="E66" s="264"/>
      <c r="F66" s="264"/>
    </row>
    <row r="67" spans="1:6">
      <c r="A67" s="183"/>
      <c r="B67" s="183"/>
      <c r="C67" s="183"/>
      <c r="D67" s="183"/>
      <c r="E67" s="264"/>
      <c r="F67" s="264"/>
    </row>
    <row r="68" spans="1:6">
      <c r="A68" s="183"/>
      <c r="B68" s="183"/>
      <c r="C68" s="183"/>
      <c r="D68" s="183"/>
      <c r="E68" s="264"/>
      <c r="F68" s="264"/>
    </row>
    <row r="69" spans="1:6">
      <c r="A69" s="183"/>
      <c r="B69" s="183"/>
      <c r="C69" s="183"/>
      <c r="D69" s="183"/>
      <c r="E69" s="264"/>
      <c r="F69" s="264"/>
    </row>
    <row r="70" spans="1:6">
      <c r="A70" s="183"/>
      <c r="B70" s="183"/>
      <c r="C70" s="183"/>
      <c r="D70" s="183"/>
      <c r="E70" s="264"/>
      <c r="F70" s="264"/>
    </row>
    <row r="71" spans="1:6">
      <c r="A71" s="183"/>
      <c r="B71" s="183"/>
      <c r="C71" s="183"/>
      <c r="D71" s="183"/>
      <c r="E71" s="264"/>
      <c r="F71" s="264"/>
    </row>
    <row r="72" spans="1:6">
      <c r="A72" s="183"/>
      <c r="B72" s="183"/>
      <c r="C72" s="183"/>
      <c r="D72" s="183"/>
      <c r="E72" s="264"/>
      <c r="F72" s="264"/>
    </row>
    <row r="73" spans="1:6">
      <c r="A73" s="183"/>
      <c r="B73" s="183"/>
      <c r="C73" s="183"/>
      <c r="D73" s="183"/>
      <c r="E73" s="183"/>
      <c r="F73" s="183"/>
    </row>
    <row r="74" spans="1:6">
      <c r="A74" s="183"/>
      <c r="B74" s="183"/>
      <c r="C74" s="183"/>
      <c r="D74" s="183"/>
      <c r="E74" s="183"/>
      <c r="F74" s="183"/>
    </row>
    <row r="75" spans="1:6">
      <c r="A75" s="183"/>
      <c r="B75" s="183"/>
      <c r="C75" s="183"/>
      <c r="D75" s="183"/>
      <c r="E75" s="183"/>
      <c r="F75" s="183"/>
    </row>
    <row r="76" spans="1:6">
      <c r="A76" s="183"/>
      <c r="B76" s="183"/>
      <c r="C76" s="183"/>
      <c r="D76" s="183"/>
      <c r="E76" s="183"/>
      <c r="F76" s="183"/>
    </row>
    <row r="77" spans="1:6">
      <c r="A77" s="183"/>
      <c r="B77" s="183"/>
      <c r="C77" s="183"/>
      <c r="D77" s="183"/>
      <c r="E77" s="183"/>
      <c r="F77" s="183"/>
    </row>
    <row r="78" spans="1:6">
      <c r="A78" s="183"/>
      <c r="B78" s="183"/>
      <c r="C78" s="183"/>
      <c r="D78" s="183"/>
      <c r="E78" s="183"/>
      <c r="F78" s="183"/>
    </row>
    <row r="79" spans="1:6">
      <c r="A79" s="183"/>
      <c r="B79" s="183"/>
      <c r="C79" s="183"/>
      <c r="D79" s="183"/>
      <c r="E79" s="183"/>
      <c r="F79" s="183"/>
    </row>
    <row r="80" spans="1:6">
      <c r="A80" s="183"/>
      <c r="B80" s="183"/>
      <c r="C80" s="183"/>
      <c r="D80" s="183"/>
      <c r="E80" s="183"/>
      <c r="F80" s="183"/>
    </row>
    <row r="81" spans="1:6">
      <c r="A81" s="183"/>
      <c r="B81" s="183"/>
      <c r="C81" s="183"/>
      <c r="D81" s="183"/>
      <c r="E81" s="183"/>
      <c r="F81" s="183"/>
    </row>
    <row r="82" spans="1:6">
      <c r="A82" s="183"/>
      <c r="B82" s="183"/>
      <c r="C82" s="183"/>
      <c r="D82" s="183"/>
      <c r="E82" s="183"/>
      <c r="F82" s="183"/>
    </row>
    <row r="83" spans="1:6">
      <c r="A83" s="183"/>
      <c r="B83" s="183"/>
      <c r="C83" s="183"/>
      <c r="D83" s="183"/>
      <c r="E83" s="183"/>
      <c r="F83" s="183"/>
    </row>
    <row r="84" spans="1:6">
      <c r="A84" s="183"/>
      <c r="B84" s="183"/>
      <c r="C84" s="183"/>
      <c r="D84" s="183"/>
      <c r="E84" s="183"/>
      <c r="F84" s="183"/>
    </row>
    <row r="85" spans="1:6">
      <c r="A85" s="183"/>
      <c r="B85" s="183"/>
      <c r="C85" s="183"/>
      <c r="D85" s="183"/>
      <c r="E85" s="183"/>
      <c r="F85" s="183"/>
    </row>
    <row r="86" spans="1:6">
      <c r="A86" s="183"/>
      <c r="B86" s="183"/>
      <c r="C86" s="183"/>
      <c r="D86" s="183"/>
      <c r="E86" s="183"/>
      <c r="F86" s="183"/>
    </row>
    <row r="87" spans="1:6">
      <c r="A87" s="183"/>
      <c r="B87" s="183"/>
      <c r="C87" s="183"/>
      <c r="D87" s="183"/>
      <c r="E87" s="183"/>
      <c r="F87" s="183"/>
    </row>
    <row r="88" spans="1:6">
      <c r="A88" s="183"/>
      <c r="B88" s="183"/>
      <c r="C88" s="183"/>
      <c r="D88" s="183"/>
      <c r="E88" s="183"/>
      <c r="F88" s="183"/>
    </row>
    <row r="89" spans="1:6">
      <c r="A89" s="183"/>
      <c r="B89" s="183"/>
      <c r="C89" s="183"/>
      <c r="D89" s="183"/>
      <c r="E89" s="183"/>
      <c r="F89" s="183"/>
    </row>
    <row r="90" spans="1:6">
      <c r="A90" s="183"/>
      <c r="B90" s="183"/>
      <c r="C90" s="183"/>
      <c r="D90" s="183"/>
      <c r="E90" s="183"/>
      <c r="F90" s="183"/>
    </row>
    <row r="91" spans="1:6">
      <c r="A91" s="183"/>
      <c r="B91" s="183"/>
      <c r="C91" s="183"/>
      <c r="D91" s="183"/>
      <c r="E91" s="183"/>
      <c r="F91" s="183"/>
    </row>
    <row r="92" spans="1:6">
      <c r="A92" s="183"/>
      <c r="B92" s="183"/>
      <c r="C92" s="183"/>
      <c r="D92" s="183"/>
      <c r="E92" s="183"/>
      <c r="F92" s="183"/>
    </row>
    <row r="93" spans="1:6">
      <c r="A93" s="183"/>
      <c r="B93" s="183"/>
      <c r="C93" s="183"/>
      <c r="D93" s="183"/>
      <c r="E93" s="183"/>
      <c r="F93" s="183"/>
    </row>
    <row r="94" spans="1:6">
      <c r="A94" s="183"/>
      <c r="B94" s="183"/>
      <c r="C94" s="183"/>
      <c r="D94" s="183"/>
      <c r="E94" s="183"/>
      <c r="F94" s="183"/>
    </row>
    <row r="95" spans="1:6">
      <c r="A95" s="183"/>
      <c r="B95" s="183"/>
      <c r="C95" s="183"/>
      <c r="D95" s="183"/>
      <c r="E95" s="183"/>
      <c r="F95" s="183"/>
    </row>
    <row r="96" spans="1:6">
      <c r="A96" s="183"/>
      <c r="B96" s="183"/>
      <c r="C96" s="183"/>
      <c r="D96" s="183"/>
      <c r="E96" s="183"/>
      <c r="F96" s="183"/>
    </row>
    <row r="97" spans="1:6">
      <c r="A97" s="183"/>
      <c r="B97" s="183"/>
      <c r="C97" s="183"/>
      <c r="D97" s="183"/>
      <c r="E97" s="183"/>
      <c r="F97" s="183"/>
    </row>
    <row r="98" spans="1:6">
      <c r="A98" s="183"/>
      <c r="B98" s="183"/>
      <c r="C98" s="183"/>
      <c r="D98" s="183"/>
      <c r="E98" s="183"/>
      <c r="F98" s="183"/>
    </row>
    <row r="99" spans="1:6">
      <c r="A99" s="183"/>
      <c r="B99" s="183"/>
      <c r="C99" s="183"/>
      <c r="D99" s="183"/>
      <c r="E99" s="183"/>
      <c r="F99" s="183"/>
    </row>
    <row r="100" spans="1:6">
      <c r="A100" s="183"/>
      <c r="B100" s="183"/>
      <c r="C100" s="183"/>
      <c r="D100" s="183"/>
      <c r="E100" s="183"/>
      <c r="F100" s="183"/>
    </row>
    <row r="101" spans="1:6">
      <c r="A101" s="183"/>
      <c r="B101" s="183"/>
      <c r="C101" s="183"/>
      <c r="D101" s="183"/>
      <c r="E101" s="183"/>
      <c r="F101" s="183"/>
    </row>
    <row r="102" spans="1:6">
      <c r="A102" s="183"/>
      <c r="B102" s="183"/>
      <c r="C102" s="183"/>
      <c r="D102" s="183"/>
      <c r="E102" s="183"/>
      <c r="F102" s="183"/>
    </row>
    <row r="103" spans="1:6">
      <c r="A103" s="183"/>
      <c r="B103" s="183"/>
      <c r="C103" s="183"/>
      <c r="D103" s="183"/>
      <c r="E103" s="183"/>
      <c r="F103" s="183"/>
    </row>
    <row r="104" spans="1:6">
      <c r="A104" s="183"/>
      <c r="B104" s="183"/>
      <c r="C104" s="183"/>
      <c r="D104" s="183"/>
      <c r="E104" s="183"/>
      <c r="F104" s="183"/>
    </row>
    <row r="105" spans="1:6">
      <c r="A105" s="183"/>
      <c r="B105" s="183"/>
      <c r="C105" s="183"/>
      <c r="D105" s="183"/>
      <c r="E105" s="183"/>
      <c r="F105" s="183"/>
    </row>
    <row r="106" spans="1:6">
      <c r="A106" s="183"/>
      <c r="B106" s="183"/>
      <c r="C106" s="183"/>
      <c r="D106" s="183"/>
      <c r="E106" s="183"/>
      <c r="F106" s="183"/>
    </row>
    <row r="107" spans="1:6">
      <c r="A107" s="183"/>
      <c r="B107" s="183"/>
      <c r="C107" s="183"/>
      <c r="D107" s="183"/>
      <c r="E107" s="183"/>
      <c r="F107" s="183"/>
    </row>
    <row r="108" spans="1:6">
      <c r="A108" s="183"/>
      <c r="B108" s="183"/>
      <c r="C108" s="183"/>
      <c r="D108" s="183"/>
      <c r="E108" s="183"/>
      <c r="F108" s="183"/>
    </row>
    <row r="109" spans="1:6">
      <c r="A109" s="183"/>
      <c r="B109" s="183"/>
      <c r="C109" s="183"/>
      <c r="D109" s="183"/>
      <c r="E109" s="183"/>
      <c r="F109" s="183"/>
    </row>
    <row r="110" spans="1:6">
      <c r="A110" s="183"/>
      <c r="B110" s="183"/>
      <c r="C110" s="183"/>
      <c r="D110" s="183"/>
      <c r="E110" s="183"/>
      <c r="F110" s="183"/>
    </row>
    <row r="111" spans="1:6">
      <c r="A111" s="183"/>
      <c r="B111" s="183"/>
      <c r="C111" s="183"/>
      <c r="D111" s="183"/>
      <c r="E111" s="183"/>
      <c r="F111" s="183"/>
    </row>
    <row r="112" spans="1:6">
      <c r="A112" s="183"/>
      <c r="B112" s="183"/>
      <c r="C112" s="183"/>
      <c r="D112" s="183"/>
      <c r="E112" s="183"/>
      <c r="F112" s="183"/>
    </row>
    <row r="113" spans="1:6">
      <c r="A113" s="183"/>
      <c r="B113" s="183"/>
      <c r="C113" s="183"/>
      <c r="D113" s="183"/>
      <c r="E113" s="183"/>
      <c r="F113" s="183"/>
    </row>
    <row r="114" spans="1:6">
      <c r="A114" s="183"/>
      <c r="B114" s="183"/>
      <c r="C114" s="183"/>
      <c r="D114" s="183"/>
      <c r="E114" s="183"/>
      <c r="F114" s="183"/>
    </row>
    <row r="115" spans="1:6">
      <c r="A115" s="183"/>
      <c r="B115" s="183"/>
      <c r="C115" s="183"/>
      <c r="D115" s="183"/>
      <c r="E115" s="183"/>
      <c r="F115" s="183"/>
    </row>
    <row r="116" spans="1:6">
      <c r="A116" s="183"/>
      <c r="B116" s="183"/>
      <c r="C116" s="183"/>
      <c r="D116" s="183"/>
      <c r="E116" s="183"/>
      <c r="F116" s="183"/>
    </row>
    <row r="117" spans="1:6">
      <c r="A117" s="183"/>
      <c r="B117" s="183"/>
      <c r="C117" s="183"/>
      <c r="D117" s="183"/>
      <c r="E117" s="183"/>
      <c r="F117" s="183"/>
    </row>
    <row r="118" spans="1:6">
      <c r="A118" s="183"/>
      <c r="B118" s="183"/>
      <c r="C118" s="183"/>
      <c r="D118" s="183"/>
      <c r="E118" s="183"/>
      <c r="F118" s="183"/>
    </row>
    <row r="119" spans="1:6">
      <c r="A119" s="183"/>
      <c r="B119" s="183"/>
      <c r="C119" s="183"/>
      <c r="D119" s="183"/>
      <c r="E119" s="183"/>
      <c r="F119" s="183"/>
    </row>
    <row r="120" spans="1:6">
      <c r="A120" s="183"/>
      <c r="B120" s="183"/>
      <c r="C120" s="183"/>
      <c r="D120" s="183"/>
      <c r="E120" s="183"/>
      <c r="F120" s="183"/>
    </row>
    <row r="121" spans="1:6">
      <c r="A121" s="183"/>
      <c r="B121" s="183"/>
      <c r="C121" s="183"/>
      <c r="D121" s="183"/>
      <c r="E121" s="183"/>
      <c r="F121" s="183"/>
    </row>
    <row r="122" spans="1:6">
      <c r="A122" s="183"/>
      <c r="B122" s="183"/>
      <c r="C122" s="183"/>
      <c r="D122" s="183"/>
      <c r="E122" s="183"/>
      <c r="F122" s="183"/>
    </row>
    <row r="123" spans="1:6">
      <c r="A123" s="183"/>
      <c r="B123" s="183"/>
      <c r="C123" s="183"/>
      <c r="D123" s="183"/>
      <c r="E123" s="183"/>
      <c r="F123" s="183"/>
    </row>
    <row r="124" spans="1:6">
      <c r="A124" s="183"/>
      <c r="B124" s="183"/>
      <c r="C124" s="183"/>
      <c r="D124" s="183"/>
      <c r="E124" s="183"/>
      <c r="F124" s="183"/>
    </row>
    <row r="125" spans="1:6">
      <c r="A125" s="183"/>
      <c r="B125" s="183"/>
      <c r="C125" s="183"/>
      <c r="D125" s="183"/>
      <c r="E125" s="183"/>
      <c r="F125" s="183"/>
    </row>
    <row r="126" spans="1:6">
      <c r="A126" s="183"/>
      <c r="B126" s="183"/>
      <c r="C126" s="183"/>
      <c r="D126" s="183"/>
      <c r="E126" s="183"/>
      <c r="F126" s="200"/>
    </row>
    <row r="127" spans="1:6">
      <c r="A127" s="200"/>
      <c r="B127" s="200"/>
      <c r="C127" s="183"/>
      <c r="D127" s="183"/>
      <c r="E127" s="183"/>
      <c r="F127" s="200"/>
    </row>
    <row r="128" spans="1:6">
      <c r="A128" s="200"/>
      <c r="B128" s="200"/>
      <c r="C128" s="183"/>
      <c r="D128" s="183"/>
      <c r="E128" s="183"/>
      <c r="F128" s="200"/>
    </row>
    <row r="129" spans="3:5">
      <c r="C129" s="183"/>
      <c r="D129" s="183"/>
      <c r="E129" s="183"/>
    </row>
    <row r="130" spans="3:5">
      <c r="C130" s="183"/>
      <c r="D130" s="183"/>
      <c r="E130" s="183"/>
    </row>
    <row r="131" spans="3:5">
      <c r="C131" s="183"/>
      <c r="D131" s="183"/>
      <c r="E131" s="183"/>
    </row>
    <row r="132" spans="3:5">
      <c r="C132" s="183"/>
      <c r="D132" s="183"/>
      <c r="E132" s="183"/>
    </row>
    <row r="133" spans="3:5">
      <c r="C133" s="183"/>
      <c r="D133" s="183"/>
      <c r="E133" s="183"/>
    </row>
    <row r="134" spans="3:5">
      <c r="C134" s="183"/>
      <c r="D134" s="183"/>
      <c r="E134" s="183"/>
    </row>
    <row r="135" spans="3:5">
      <c r="C135" s="183"/>
      <c r="D135" s="183"/>
      <c r="E135" s="183"/>
    </row>
    <row r="136" spans="3:5">
      <c r="C136" s="183"/>
      <c r="D136" s="183"/>
      <c r="E136" s="183"/>
    </row>
    <row r="137" spans="3:5">
      <c r="C137" s="183"/>
      <c r="D137" s="183"/>
      <c r="E137" s="183"/>
    </row>
    <row r="138" spans="3:5">
      <c r="C138" s="183"/>
      <c r="D138" s="183"/>
      <c r="E138" s="183"/>
    </row>
    <row r="139" spans="3:5">
      <c r="C139" s="183"/>
      <c r="D139" s="183"/>
      <c r="E139" s="183"/>
    </row>
    <row r="140" spans="3:5">
      <c r="C140" s="183"/>
      <c r="D140" s="183"/>
      <c r="E140" s="183"/>
    </row>
    <row r="141" spans="3:5">
      <c r="C141" s="183"/>
      <c r="D141" s="183"/>
      <c r="E141" s="183"/>
    </row>
    <row r="142" spans="3:5">
      <c r="C142" s="183"/>
      <c r="D142" s="183"/>
      <c r="E142" s="183"/>
    </row>
    <row r="143" spans="3:5">
      <c r="C143" s="183"/>
      <c r="D143" s="183"/>
      <c r="E143" s="183"/>
    </row>
    <row r="144" spans="3:5">
      <c r="C144" s="183"/>
      <c r="D144" s="183"/>
      <c r="E144" s="183"/>
    </row>
    <row r="145" spans="3:5">
      <c r="C145" s="183"/>
      <c r="D145" s="183"/>
      <c r="E145" s="183"/>
    </row>
    <row r="146" spans="3:5">
      <c r="C146" s="183"/>
      <c r="D146" s="183"/>
      <c r="E146" s="183"/>
    </row>
    <row r="147" spans="3:5">
      <c r="C147" s="183"/>
      <c r="D147" s="183"/>
      <c r="E147" s="183"/>
    </row>
    <row r="148" spans="3:5">
      <c r="C148" s="183"/>
      <c r="D148" s="183"/>
      <c r="E148" s="183"/>
    </row>
    <row r="149" spans="3:5">
      <c r="C149" s="183"/>
      <c r="D149" s="183"/>
      <c r="E149" s="183"/>
    </row>
    <row r="150" spans="3:5">
      <c r="C150" s="183"/>
      <c r="D150" s="183"/>
      <c r="E150" s="183"/>
    </row>
    <row r="151" spans="3:5">
      <c r="C151" s="183"/>
      <c r="D151" s="183"/>
      <c r="E151" s="183"/>
    </row>
    <row r="152" spans="3:5">
      <c r="C152" s="183"/>
      <c r="D152" s="183"/>
      <c r="E152" s="183"/>
    </row>
    <row r="153" spans="3:5">
      <c r="C153" s="183"/>
      <c r="D153" s="183"/>
      <c r="E153" s="183"/>
    </row>
    <row r="154" spans="3:5">
      <c r="C154" s="183"/>
      <c r="D154" s="183"/>
      <c r="E154" s="183"/>
    </row>
    <row r="155" spans="3:5">
      <c r="C155" s="183"/>
      <c r="D155" s="183"/>
      <c r="E155" s="183"/>
    </row>
    <row r="156" spans="3:5">
      <c r="C156" s="183"/>
      <c r="D156" s="183"/>
      <c r="E156" s="183"/>
    </row>
    <row r="157" spans="3:5">
      <c r="C157" s="183"/>
      <c r="D157" s="183"/>
      <c r="E157" s="183"/>
    </row>
    <row r="158" spans="3:5">
      <c r="C158" s="183"/>
      <c r="D158" s="183"/>
      <c r="E158" s="183"/>
    </row>
    <row r="159" spans="3:5">
      <c r="C159" s="183"/>
      <c r="D159" s="183"/>
      <c r="E159" s="183"/>
    </row>
    <row r="160" spans="3:5">
      <c r="C160" s="183"/>
      <c r="D160" s="183"/>
      <c r="E160" s="183"/>
    </row>
    <row r="161" spans="3:5">
      <c r="C161" s="183"/>
      <c r="D161" s="183"/>
      <c r="E161" s="183"/>
    </row>
    <row r="162" spans="3:5">
      <c r="C162" s="183"/>
      <c r="D162" s="183"/>
      <c r="E162" s="183"/>
    </row>
    <row r="163" spans="3:5">
      <c r="C163" s="183"/>
      <c r="D163" s="183"/>
      <c r="E163" s="183"/>
    </row>
    <row r="164" spans="3:5">
      <c r="C164" s="183"/>
      <c r="D164" s="183"/>
      <c r="E164" s="183"/>
    </row>
    <row r="165" spans="3:5">
      <c r="C165" s="183"/>
      <c r="D165" s="183"/>
      <c r="E165" s="183"/>
    </row>
    <row r="166" spans="3:5">
      <c r="C166" s="183"/>
      <c r="D166" s="183"/>
      <c r="E166" s="183"/>
    </row>
    <row r="167" spans="3:5">
      <c r="C167" s="183"/>
      <c r="D167" s="183"/>
      <c r="E167" s="183"/>
    </row>
    <row r="168" spans="3:5">
      <c r="C168" s="183"/>
      <c r="D168" s="183"/>
      <c r="E168" s="183"/>
    </row>
    <row r="169" spans="3:5">
      <c r="C169" s="183"/>
      <c r="D169" s="183"/>
      <c r="E169" s="183"/>
    </row>
    <row r="170" spans="3:5">
      <c r="C170" s="183"/>
      <c r="D170" s="183"/>
      <c r="E170" s="183"/>
    </row>
    <row r="171" spans="3:5">
      <c r="C171" s="183"/>
      <c r="D171" s="183"/>
      <c r="E171" s="183"/>
    </row>
    <row r="172" spans="3:5">
      <c r="C172" s="183"/>
      <c r="D172" s="183"/>
      <c r="E172" s="183"/>
    </row>
    <row r="173" spans="3:5">
      <c r="C173" s="183"/>
      <c r="D173" s="183"/>
      <c r="E173" s="183"/>
    </row>
    <row r="174" spans="3:5">
      <c r="C174" s="183"/>
      <c r="D174" s="183"/>
      <c r="E174" s="183"/>
    </row>
  </sheetData>
  <mergeCells count="1">
    <mergeCell ref="A1:F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>
      <selection activeCell="B1" sqref="B1:H1"/>
    </sheetView>
  </sheetViews>
  <sheetFormatPr defaultColWidth="9" defaultRowHeight="15.75"/>
  <cols>
    <col min="1" max="1" width="1.75" style="1" customWidth="1"/>
    <col min="2" max="2" width="31.625" style="1" customWidth="1"/>
    <col min="3" max="5" width="10.625" style="1" customWidth="1"/>
    <col min="6" max="8" width="9.75" style="1" customWidth="1"/>
    <col min="9" max="9" width="9" style="1"/>
    <col min="10" max="13" width="10.625" style="1" hidden="1" customWidth="1"/>
    <col min="14" max="14" width="9" style="1"/>
    <col min="15" max="16" width="9" style="270"/>
    <col min="17" max="18" width="9" style="272"/>
    <col min="19" max="16384" width="9" style="1"/>
  </cols>
  <sheetData>
    <row r="1" spans="1:20" ht="24" customHeight="1">
      <c r="A1" s="520"/>
      <c r="B1" s="642" t="s">
        <v>378</v>
      </c>
      <c r="C1" s="642"/>
      <c r="D1" s="642"/>
      <c r="E1" s="642"/>
      <c r="F1" s="642"/>
      <c r="G1" s="642"/>
      <c r="H1" s="642"/>
    </row>
    <row r="2" spans="1:20" ht="15" customHeight="1">
      <c r="A2" s="180"/>
      <c r="B2" s="201"/>
    </row>
    <row r="3" spans="1:20" ht="15" customHeight="1">
      <c r="A3" s="180"/>
      <c r="B3" s="201"/>
    </row>
    <row r="4" spans="1:20" ht="20.100000000000001" customHeight="1">
      <c r="A4" s="83"/>
      <c r="B4" s="83"/>
      <c r="C4" s="64" t="s">
        <v>2</v>
      </c>
      <c r="D4" s="64" t="s">
        <v>2</v>
      </c>
      <c r="E4" s="64" t="s">
        <v>9</v>
      </c>
      <c r="F4" s="617" t="s">
        <v>101</v>
      </c>
      <c r="G4" s="617"/>
      <c r="H4" s="617"/>
    </row>
    <row r="5" spans="1:20" ht="20.100000000000001" customHeight="1">
      <c r="A5" s="85"/>
      <c r="B5" s="85"/>
      <c r="C5" s="65" t="s">
        <v>54</v>
      </c>
      <c r="D5" s="65" t="s">
        <v>14</v>
      </c>
      <c r="E5" s="65" t="s">
        <v>294</v>
      </c>
      <c r="F5" s="65" t="s">
        <v>52</v>
      </c>
      <c r="G5" s="65" t="s">
        <v>37</v>
      </c>
      <c r="H5" s="65" t="s">
        <v>298</v>
      </c>
    </row>
    <row r="6" spans="1:20" ht="20.100000000000001" customHeight="1">
      <c r="A6" s="85"/>
      <c r="B6" s="85"/>
      <c r="C6" s="498" t="s">
        <v>299</v>
      </c>
      <c r="D6" s="498" t="s">
        <v>299</v>
      </c>
      <c r="E6" s="498" t="s">
        <v>299</v>
      </c>
      <c r="F6" s="498" t="s">
        <v>299</v>
      </c>
      <c r="G6" s="498" t="s">
        <v>299</v>
      </c>
      <c r="H6" s="498" t="s">
        <v>299</v>
      </c>
      <c r="J6" s="271" t="s">
        <v>177</v>
      </c>
      <c r="K6" s="271" t="s">
        <v>161</v>
      </c>
      <c r="L6" s="271" t="s">
        <v>162</v>
      </c>
      <c r="M6" s="271" t="s">
        <v>172</v>
      </c>
    </row>
    <row r="7" spans="1:20" ht="20.100000000000001" customHeight="1">
      <c r="A7" s="85"/>
      <c r="B7" s="85"/>
    </row>
    <row r="8" spans="1:20" ht="24.95" customHeight="1">
      <c r="A8" s="519"/>
      <c r="B8" s="519" t="s">
        <v>39</v>
      </c>
      <c r="C8" s="521" t="s">
        <v>173</v>
      </c>
      <c r="D8" s="521" t="s">
        <v>173</v>
      </c>
      <c r="E8" s="522" t="s">
        <v>173</v>
      </c>
      <c r="F8" s="522" t="s">
        <v>173</v>
      </c>
      <c r="G8" s="522" t="s">
        <v>173</v>
      </c>
      <c r="H8" s="522" t="s">
        <v>173</v>
      </c>
    </row>
    <row r="9" spans="1:20" ht="24.95" customHeight="1">
      <c r="A9" s="373"/>
      <c r="B9" s="373" t="s">
        <v>55</v>
      </c>
      <c r="C9" s="537">
        <v>3652.0699999999997</v>
      </c>
      <c r="D9" s="537">
        <v>5454.7732801556413</v>
      </c>
      <c r="E9" s="537">
        <v>5575.41</v>
      </c>
      <c r="F9" s="538">
        <v>71.370390766896492</v>
      </c>
      <c r="G9" s="538">
        <v>226.6375306640503</v>
      </c>
      <c r="H9" s="538">
        <v>404.06352933502916</v>
      </c>
      <c r="J9" s="274">
        <v>104.30411632853462</v>
      </c>
      <c r="K9" s="273">
        <v>6326</v>
      </c>
      <c r="L9" s="273">
        <f>+M9-K9</f>
        <v>-6264.6993636488705</v>
      </c>
      <c r="M9" s="273">
        <f>+'21.Vantaithang'!D10/'21.Vantaithang'!F10%</f>
        <v>61.300636351129569</v>
      </c>
      <c r="N9" s="270"/>
      <c r="T9" s="270"/>
    </row>
    <row r="10" spans="1:20" ht="24.95" customHeight="1">
      <c r="A10" s="374"/>
      <c r="B10" s="374" t="s">
        <v>40</v>
      </c>
      <c r="C10" s="521" t="s">
        <v>173</v>
      </c>
      <c r="D10" s="521" t="s">
        <v>173</v>
      </c>
      <c r="E10" s="522" t="s">
        <v>173</v>
      </c>
      <c r="F10" s="522" t="s">
        <v>173</v>
      </c>
      <c r="G10" s="522" t="s">
        <v>173</v>
      </c>
      <c r="H10" s="522" t="s">
        <v>173</v>
      </c>
      <c r="J10" s="272">
        <v>104.72706808474574</v>
      </c>
      <c r="K10" s="270">
        <v>6080</v>
      </c>
      <c r="L10" s="270" t="e">
        <f t="shared" ref="L10:L28" si="0">+M10-K10</f>
        <v>#VALUE!</v>
      </c>
      <c r="M10" s="270" t="e">
        <f>+'21.Vantaithang'!D11/'21.Vantaithang'!F11%</f>
        <v>#VALUE!</v>
      </c>
      <c r="N10" s="270"/>
      <c r="T10" s="270"/>
    </row>
    <row r="11" spans="1:20" ht="24.95" customHeight="1">
      <c r="A11" s="374"/>
      <c r="B11" s="374" t="s">
        <v>238</v>
      </c>
      <c r="C11" s="521" t="s">
        <v>173</v>
      </c>
      <c r="D11" s="521" t="s">
        <v>173</v>
      </c>
      <c r="E11" s="522" t="s">
        <v>173</v>
      </c>
      <c r="F11" s="522" t="s">
        <v>173</v>
      </c>
      <c r="G11" s="522" t="s">
        <v>173</v>
      </c>
      <c r="H11" s="522" t="s">
        <v>173</v>
      </c>
      <c r="J11" s="272"/>
      <c r="K11" s="270"/>
      <c r="L11" s="270"/>
      <c r="M11" s="270"/>
      <c r="N11" s="270"/>
      <c r="T11" s="270"/>
    </row>
    <row r="12" spans="1:20" ht="24.95" customHeight="1">
      <c r="A12" s="374"/>
      <c r="B12" s="374" t="s">
        <v>41</v>
      </c>
      <c r="C12" s="539">
        <v>3625.47</v>
      </c>
      <c r="D12" s="539">
        <v>5389.5570000000007</v>
      </c>
      <c r="E12" s="539">
        <v>5453.48</v>
      </c>
      <c r="F12" s="540">
        <v>72.921391276433582</v>
      </c>
      <c r="G12" s="540">
        <v>234.43844549749844</v>
      </c>
      <c r="H12" s="540">
        <v>423.37001751400493</v>
      </c>
      <c r="J12" s="272">
        <v>93.301924327558808</v>
      </c>
      <c r="K12" s="270">
        <v>246</v>
      </c>
      <c r="L12" s="270">
        <f t="shared" si="0"/>
        <v>-186.15842352826337</v>
      </c>
      <c r="M12" s="270">
        <f>+'21.Vantaithang'!D13/'21.Vantaithang'!F13%</f>
        <v>59.841576471736644</v>
      </c>
      <c r="N12" s="270"/>
      <c r="T12" s="270"/>
    </row>
    <row r="13" spans="1:20" ht="24.95" customHeight="1">
      <c r="A13" s="374"/>
      <c r="B13" s="374" t="s">
        <v>239</v>
      </c>
      <c r="C13" s="539">
        <v>26.599999999999998</v>
      </c>
      <c r="D13" s="539">
        <v>65.216280155642025</v>
      </c>
      <c r="E13" s="539">
        <v>121.93</v>
      </c>
      <c r="F13" s="541">
        <v>18.30506141829818</v>
      </c>
      <c r="G13" s="541">
        <v>60.438608179085328</v>
      </c>
      <c r="H13" s="541">
        <v>132.93285217448187</v>
      </c>
      <c r="J13" s="272"/>
      <c r="K13" s="270"/>
      <c r="L13" s="270"/>
      <c r="M13" s="270"/>
      <c r="N13" s="270"/>
      <c r="T13" s="270"/>
    </row>
    <row r="14" spans="1:20" ht="24.95" customHeight="1">
      <c r="A14" s="374"/>
      <c r="B14" s="374" t="s">
        <v>83</v>
      </c>
      <c r="C14" s="521" t="s">
        <v>173</v>
      </c>
      <c r="D14" s="521" t="s">
        <v>173</v>
      </c>
      <c r="E14" s="522" t="s">
        <v>173</v>
      </c>
      <c r="F14" s="522" t="s">
        <v>173</v>
      </c>
      <c r="G14" s="522" t="s">
        <v>173</v>
      </c>
      <c r="H14" s="522" t="s">
        <v>173</v>
      </c>
      <c r="J14" s="274">
        <v>105.6209270845345</v>
      </c>
      <c r="K14" s="273">
        <v>409</v>
      </c>
      <c r="L14" s="273" t="e">
        <f t="shared" si="0"/>
        <v>#VALUE!</v>
      </c>
      <c r="M14" s="273" t="e">
        <f>+'21.Vantaithang'!D15/'21.Vantaithang'!F15%</f>
        <v>#VALUE!</v>
      </c>
      <c r="N14" s="270"/>
      <c r="T14" s="270"/>
    </row>
    <row r="15" spans="1:20" ht="24.95" customHeight="1">
      <c r="A15" s="373"/>
      <c r="B15" s="373" t="s">
        <v>232</v>
      </c>
      <c r="C15" s="542">
        <v>236708.7</v>
      </c>
      <c r="D15" s="542">
        <v>328378.43748691096</v>
      </c>
      <c r="E15" s="542">
        <v>307011.19</v>
      </c>
      <c r="F15" s="543">
        <v>72.089412217602586</v>
      </c>
      <c r="G15" s="543">
        <v>217.49969883978014</v>
      </c>
      <c r="H15" s="543">
        <v>342.1338771882439</v>
      </c>
      <c r="J15" s="272">
        <v>105.62807113970996</v>
      </c>
      <c r="K15" s="270">
        <v>409</v>
      </c>
      <c r="L15" s="270">
        <f t="shared" si="0"/>
        <v>-343.32222504712155</v>
      </c>
      <c r="M15" s="270">
        <f>+'21.Vantaithang'!D16/'21.Vantaithang'!F16%</f>
        <v>65.677774952878451</v>
      </c>
      <c r="N15" s="270"/>
      <c r="T15" s="270"/>
    </row>
    <row r="16" spans="1:20" ht="24.95" customHeight="1">
      <c r="A16" s="374"/>
      <c r="B16" s="374" t="s">
        <v>40</v>
      </c>
      <c r="C16" s="521" t="s">
        <v>173</v>
      </c>
      <c r="D16" s="521" t="s">
        <v>173</v>
      </c>
      <c r="E16" s="522" t="s">
        <v>173</v>
      </c>
      <c r="F16" s="522" t="s">
        <v>173</v>
      </c>
      <c r="G16" s="522" t="s">
        <v>173</v>
      </c>
      <c r="H16" s="522" t="s">
        <v>173</v>
      </c>
      <c r="J16" s="272"/>
      <c r="K16" s="270"/>
      <c r="L16" s="270"/>
      <c r="M16" s="270"/>
      <c r="N16" s="270"/>
      <c r="T16" s="270"/>
    </row>
    <row r="17" spans="1:20" ht="24.95" customHeight="1">
      <c r="A17" s="374"/>
      <c r="B17" s="374" t="s">
        <v>238</v>
      </c>
      <c r="C17" s="521" t="s">
        <v>173</v>
      </c>
      <c r="D17" s="521" t="s">
        <v>173</v>
      </c>
      <c r="E17" s="522" t="s">
        <v>173</v>
      </c>
      <c r="F17" s="522" t="s">
        <v>173</v>
      </c>
      <c r="G17" s="522" t="s">
        <v>173</v>
      </c>
      <c r="H17" s="522" t="s">
        <v>173</v>
      </c>
      <c r="J17" s="272">
        <v>92.193905418056971</v>
      </c>
      <c r="K17" s="272">
        <v>0.23</v>
      </c>
      <c r="L17" s="272" t="e">
        <f t="shared" si="0"/>
        <v>#VALUE!</v>
      </c>
      <c r="M17" s="272" t="e">
        <f>+'21.Vantaithang'!D18/'21.Vantaithang'!F18%</f>
        <v>#VALUE!</v>
      </c>
      <c r="N17" s="270"/>
      <c r="T17" s="270"/>
    </row>
    <row r="18" spans="1:20" ht="24.95" customHeight="1">
      <c r="A18" s="374"/>
      <c r="B18" s="374" t="s">
        <v>41</v>
      </c>
      <c r="C18" s="539">
        <v>236682.1</v>
      </c>
      <c r="D18" s="539">
        <v>328299.21899999998</v>
      </c>
      <c r="E18" s="539">
        <v>306924.3</v>
      </c>
      <c r="F18" s="541">
        <v>72.112447303850317</v>
      </c>
      <c r="G18" s="541">
        <v>217.60710465886649</v>
      </c>
      <c r="H18" s="541">
        <v>342.41248461357611</v>
      </c>
      <c r="J18" s="272"/>
      <c r="K18" s="270"/>
      <c r="L18" s="270"/>
      <c r="M18" s="270"/>
      <c r="N18" s="270"/>
      <c r="T18" s="270"/>
    </row>
    <row r="19" spans="1:20" ht="24.95" customHeight="1">
      <c r="A19" s="374"/>
      <c r="B19" s="374" t="s">
        <v>239</v>
      </c>
      <c r="C19" s="539">
        <v>26.599999999999998</v>
      </c>
      <c r="D19" s="539">
        <v>79.21848691099477</v>
      </c>
      <c r="E19" s="539">
        <v>86.89</v>
      </c>
      <c r="F19" s="540">
        <v>18.762255420598979</v>
      </c>
      <c r="G19" s="540">
        <v>71.416904286714114</v>
      </c>
      <c r="H19" s="540">
        <v>88.312717885129445</v>
      </c>
      <c r="J19" s="272"/>
      <c r="K19" s="270"/>
      <c r="L19" s="270"/>
      <c r="M19" s="270"/>
      <c r="N19" s="270"/>
      <c r="T19" s="270"/>
    </row>
    <row r="20" spans="1:20" ht="24.95" customHeight="1">
      <c r="A20" s="374"/>
      <c r="B20" s="374" t="s">
        <v>83</v>
      </c>
      <c r="C20" s="521" t="s">
        <v>173</v>
      </c>
      <c r="D20" s="521" t="s">
        <v>173</v>
      </c>
      <c r="E20" s="522" t="s">
        <v>173</v>
      </c>
      <c r="F20" s="522" t="s">
        <v>173</v>
      </c>
      <c r="G20" s="522" t="s">
        <v>173</v>
      </c>
      <c r="H20" s="522" t="s">
        <v>173</v>
      </c>
      <c r="J20" s="274">
        <v>106.92089454941403</v>
      </c>
      <c r="K20" s="273">
        <v>7554</v>
      </c>
      <c r="L20" s="273" t="e">
        <f t="shared" si="0"/>
        <v>#VALUE!</v>
      </c>
      <c r="M20" s="273" t="e">
        <f>+'21.Vantaithang'!D21/'21.Vantaithang'!F21%</f>
        <v>#VALUE!</v>
      </c>
      <c r="N20" s="270"/>
      <c r="T20" s="270"/>
    </row>
    <row r="21" spans="1:20" ht="24.95" customHeight="1">
      <c r="A21" s="519"/>
      <c r="B21" s="519" t="s">
        <v>42</v>
      </c>
      <c r="C21" s="521" t="s">
        <v>173</v>
      </c>
      <c r="D21" s="521" t="s">
        <v>173</v>
      </c>
      <c r="E21" s="522" t="s">
        <v>173</v>
      </c>
      <c r="F21" s="522" t="s">
        <v>173</v>
      </c>
      <c r="G21" s="522" t="s">
        <v>173</v>
      </c>
      <c r="H21" s="522" t="s">
        <v>173</v>
      </c>
      <c r="J21" s="272">
        <v>107.31664435613307</v>
      </c>
      <c r="K21" s="270">
        <v>4304</v>
      </c>
      <c r="L21" s="270" t="e">
        <f t="shared" si="0"/>
        <v>#DIV/0!</v>
      </c>
      <c r="M21" s="270" t="e">
        <f>+'21.Vantaithang'!D22/'21.Vantaithang'!F22%</f>
        <v>#DIV/0!</v>
      </c>
      <c r="N21" s="270"/>
      <c r="T21" s="270"/>
    </row>
    <row r="22" spans="1:20" ht="24.95" customHeight="1">
      <c r="A22" s="373"/>
      <c r="B22" s="373" t="s">
        <v>56</v>
      </c>
      <c r="C22" s="539">
        <v>8227.64</v>
      </c>
      <c r="D22" s="539">
        <v>10304.323909305065</v>
      </c>
      <c r="E22" s="539">
        <v>10990.16</v>
      </c>
      <c r="F22" s="541">
        <v>106.12060745226779</v>
      </c>
      <c r="G22" s="541">
        <v>151.27034186411737</v>
      </c>
      <c r="H22" s="541">
        <v>159.49709368307822</v>
      </c>
      <c r="J22" s="272"/>
      <c r="L22" s="270"/>
      <c r="M22" s="270"/>
      <c r="N22" s="270"/>
      <c r="T22" s="270"/>
    </row>
    <row r="23" spans="1:20" ht="24.95" customHeight="1">
      <c r="A23" s="374"/>
      <c r="B23" s="374" t="s">
        <v>40</v>
      </c>
      <c r="C23" s="521" t="s">
        <v>173</v>
      </c>
      <c r="D23" s="521" t="s">
        <v>173</v>
      </c>
      <c r="E23" s="522" t="s">
        <v>173</v>
      </c>
      <c r="F23" s="522" t="s">
        <v>173</v>
      </c>
      <c r="G23" s="522" t="s">
        <v>173</v>
      </c>
      <c r="H23" s="522" t="s">
        <v>173</v>
      </c>
      <c r="J23" s="272">
        <v>106.4020958157155</v>
      </c>
      <c r="K23" s="1">
        <v>3249</v>
      </c>
      <c r="L23" s="270" t="e">
        <f t="shared" si="0"/>
        <v>#VALUE!</v>
      </c>
      <c r="M23" s="270" t="e">
        <f>+'21.Vantaithang'!D24/'21.Vantaithang'!F24%</f>
        <v>#VALUE!</v>
      </c>
      <c r="N23" s="270"/>
      <c r="T23" s="270"/>
    </row>
    <row r="24" spans="1:20" ht="24.95" customHeight="1">
      <c r="A24" s="374"/>
      <c r="B24" s="374" t="s">
        <v>238</v>
      </c>
      <c r="C24" s="521" t="s">
        <v>173</v>
      </c>
      <c r="D24" s="521" t="s">
        <v>173</v>
      </c>
      <c r="E24" s="522" t="s">
        <v>173</v>
      </c>
      <c r="F24" s="522" t="s">
        <v>173</v>
      </c>
      <c r="G24" s="522" t="s">
        <v>173</v>
      </c>
      <c r="H24" s="522" t="s">
        <v>173</v>
      </c>
      <c r="J24" s="272"/>
      <c r="L24" s="270"/>
      <c r="M24" s="270"/>
      <c r="N24" s="270"/>
      <c r="T24" s="270"/>
    </row>
    <row r="25" spans="1:20" ht="24.95" customHeight="1">
      <c r="A25" s="374"/>
      <c r="B25" s="374" t="s">
        <v>41</v>
      </c>
      <c r="C25" s="544">
        <v>4424.7</v>
      </c>
      <c r="D25" s="544">
        <v>5499.3469093050644</v>
      </c>
      <c r="E25" s="544">
        <v>5828.84</v>
      </c>
      <c r="F25" s="545">
        <v>95.206188628189125</v>
      </c>
      <c r="G25" s="545">
        <v>163.57941502126084</v>
      </c>
      <c r="H25" s="545">
        <v>183.58701520075439</v>
      </c>
      <c r="J25" s="274">
        <v>106.48781211791021</v>
      </c>
      <c r="K25" s="275">
        <v>578</v>
      </c>
      <c r="L25" s="273">
        <f t="shared" si="0"/>
        <v>-505.51841575524634</v>
      </c>
      <c r="M25" s="273">
        <f>+'21.Vantaithang'!D26/'21.Vantaithang'!F26%</f>
        <v>72.481584244753662</v>
      </c>
      <c r="N25" s="270"/>
      <c r="T25" s="270"/>
    </row>
    <row r="26" spans="1:20" ht="24.95" customHeight="1">
      <c r="A26" s="374"/>
      <c r="B26" s="374" t="s">
        <v>239</v>
      </c>
      <c r="C26" s="539">
        <v>3802.9399999999996</v>
      </c>
      <c r="D26" s="539">
        <v>4804.9770000000008</v>
      </c>
      <c r="E26" s="539">
        <v>5161.32</v>
      </c>
      <c r="F26" s="540">
        <v>122.45384241619442</v>
      </c>
      <c r="G26" s="540">
        <v>139.2755837863314</v>
      </c>
      <c r="H26" s="540">
        <v>138.9119302905047</v>
      </c>
      <c r="J26" s="272">
        <v>106.16482514082793</v>
      </c>
      <c r="K26" s="1">
        <v>237</v>
      </c>
      <c r="L26" s="270">
        <f t="shared" si="0"/>
        <v>-155.32480470418926</v>
      </c>
      <c r="M26" s="270">
        <f>+'21.Vantaithang'!D27/'21.Vantaithang'!F27%</f>
        <v>81.675195295810724</v>
      </c>
      <c r="N26" s="270"/>
      <c r="T26" s="270"/>
    </row>
    <row r="27" spans="1:20" ht="24.95" customHeight="1">
      <c r="A27" s="374"/>
      <c r="B27" s="374" t="s">
        <v>83</v>
      </c>
      <c r="C27" s="521" t="s">
        <v>173</v>
      </c>
      <c r="D27" s="521" t="s">
        <v>173</v>
      </c>
      <c r="E27" s="522" t="s">
        <v>173</v>
      </c>
      <c r="F27" s="522" t="s">
        <v>173</v>
      </c>
      <c r="G27" s="522" t="s">
        <v>173</v>
      </c>
      <c r="H27" s="522" t="s">
        <v>173</v>
      </c>
      <c r="J27" s="272"/>
      <c r="L27" s="270"/>
      <c r="M27" s="270"/>
      <c r="N27" s="270"/>
      <c r="T27" s="270"/>
    </row>
    <row r="28" spans="1:20" ht="24.95" customHeight="1">
      <c r="A28" s="373"/>
      <c r="B28" s="373" t="s">
        <v>233</v>
      </c>
      <c r="C28" s="542">
        <v>570675.62</v>
      </c>
      <c r="D28" s="542">
        <v>669478.745</v>
      </c>
      <c r="E28" s="542">
        <v>742257.76</v>
      </c>
      <c r="F28" s="543">
        <v>101.57249862235412</v>
      </c>
      <c r="G28" s="543">
        <v>129.21115714995798</v>
      </c>
      <c r="H28" s="543">
        <v>140.16773157464152</v>
      </c>
      <c r="J28" s="272">
        <v>106.72322544958884</v>
      </c>
      <c r="K28" s="1">
        <v>341</v>
      </c>
      <c r="L28" s="270">
        <f t="shared" si="0"/>
        <v>-252.78955573270275</v>
      </c>
      <c r="M28" s="270">
        <f>+'21.Vantaithang'!D29/'21.Vantaithang'!F29%</f>
        <v>88.210444267297234</v>
      </c>
      <c r="N28" s="270"/>
      <c r="T28" s="270"/>
    </row>
    <row r="29" spans="1:20" ht="24.95" customHeight="1">
      <c r="A29" s="374"/>
      <c r="B29" s="374" t="s">
        <v>40</v>
      </c>
      <c r="C29" s="521" t="s">
        <v>173</v>
      </c>
      <c r="D29" s="521" t="s">
        <v>173</v>
      </c>
      <c r="E29" s="522" t="s">
        <v>173</v>
      </c>
      <c r="F29" s="522" t="s">
        <v>173</v>
      </c>
      <c r="G29" s="522" t="s">
        <v>173</v>
      </c>
      <c r="H29" s="522" t="s">
        <v>173</v>
      </c>
      <c r="L29" s="270"/>
      <c r="M29" s="270"/>
      <c r="N29" s="270"/>
    </row>
    <row r="30" spans="1:20" ht="24.95" customHeight="1">
      <c r="A30" s="374"/>
      <c r="B30" s="374" t="s">
        <v>238</v>
      </c>
      <c r="C30" s="521" t="s">
        <v>173</v>
      </c>
      <c r="D30" s="521" t="s">
        <v>173</v>
      </c>
      <c r="E30" s="522" t="s">
        <v>173</v>
      </c>
      <c r="F30" s="522" t="s">
        <v>173</v>
      </c>
      <c r="G30" s="522" t="s">
        <v>173</v>
      </c>
      <c r="H30" s="522" t="s">
        <v>173</v>
      </c>
    </row>
    <row r="31" spans="1:20" ht="20.100000000000001" customHeight="1">
      <c r="A31" s="374"/>
      <c r="B31" s="374" t="s">
        <v>41</v>
      </c>
      <c r="C31" s="539">
        <v>244653.25</v>
      </c>
      <c r="D31" s="539">
        <v>257056.39600000001</v>
      </c>
      <c r="E31" s="539">
        <v>265391.76</v>
      </c>
      <c r="F31" s="541">
        <v>98.580732723666983</v>
      </c>
      <c r="G31" s="541">
        <v>142.57558117613425</v>
      </c>
      <c r="H31" s="541">
        <v>149.65648962857631</v>
      </c>
    </row>
    <row r="32" spans="1:20" ht="22.5" customHeight="1">
      <c r="A32" s="374"/>
      <c r="B32" s="374" t="s">
        <v>239</v>
      </c>
      <c r="C32" s="539">
        <v>326022.37</v>
      </c>
      <c r="D32" s="539">
        <v>412422.34900000005</v>
      </c>
      <c r="E32" s="539">
        <v>476866</v>
      </c>
      <c r="F32" s="541">
        <v>103.9396186173167</v>
      </c>
      <c r="G32" s="541">
        <v>122.07882345740263</v>
      </c>
      <c r="H32" s="541">
        <v>135.39032157289583</v>
      </c>
    </row>
    <row r="33" spans="1:8" ht="23.25" customHeight="1">
      <c r="A33" s="374"/>
      <c r="B33" s="374" t="s">
        <v>83</v>
      </c>
      <c r="C33" s="521" t="s">
        <v>173</v>
      </c>
      <c r="D33" s="521" t="s">
        <v>173</v>
      </c>
      <c r="E33" s="522" t="s">
        <v>173</v>
      </c>
      <c r="F33" s="522" t="s">
        <v>173</v>
      </c>
      <c r="G33" s="522" t="s">
        <v>173</v>
      </c>
      <c r="H33" s="522" t="s">
        <v>173</v>
      </c>
    </row>
    <row r="34" spans="1:8" ht="20.100000000000001" customHeight="1">
      <c r="A34" s="198"/>
      <c r="B34" s="202"/>
    </row>
    <row r="35" spans="1:8" ht="20.100000000000001" customHeight="1">
      <c r="A35" s="198"/>
      <c r="B35" s="202"/>
    </row>
    <row r="36" spans="1:8" ht="20.100000000000001" customHeight="1">
      <c r="A36" s="197"/>
      <c r="B36" s="198"/>
    </row>
    <row r="37" spans="1:8" ht="20.100000000000001" customHeight="1">
      <c r="A37" s="195"/>
      <c r="B37" s="196"/>
    </row>
    <row r="38" spans="1:8" ht="20.100000000000001" customHeight="1">
      <c r="A38" s="195"/>
      <c r="B38" s="196"/>
    </row>
    <row r="39" spans="1:8" ht="14.1" customHeight="1">
      <c r="A39" s="195"/>
      <c r="B39" s="196"/>
    </row>
    <row r="40" spans="1:8" ht="14.1" customHeight="1">
      <c r="A40" s="195"/>
      <c r="B40" s="196"/>
    </row>
    <row r="41" spans="1:8" ht="14.1" customHeight="1">
      <c r="A41" s="195"/>
      <c r="B41" s="196"/>
    </row>
    <row r="42" spans="1:8" ht="14.1" customHeight="1">
      <c r="A42" s="193"/>
      <c r="B42" s="194"/>
    </row>
    <row r="43" spans="1:8" ht="14.1" customHeight="1">
      <c r="A43" s="197"/>
      <c r="B43" s="198"/>
    </row>
    <row r="44" spans="1:8" ht="14.1" customHeight="1">
      <c r="A44" s="197"/>
      <c r="B44" s="198"/>
    </row>
    <row r="45" spans="1:8" ht="14.1" customHeight="1">
      <c r="A45" s="198"/>
      <c r="B45" s="202"/>
    </row>
    <row r="46" spans="1:8" ht="14.1" customHeight="1">
      <c r="A46" s="198"/>
      <c r="B46" s="202"/>
    </row>
    <row r="47" spans="1:8" ht="14.1" customHeight="1">
      <c r="A47" s="197"/>
      <c r="B47" s="198"/>
    </row>
    <row r="48" spans="1:8" ht="14.1" customHeight="1">
      <c r="A48" s="195"/>
      <c r="B48" s="196"/>
    </row>
    <row r="49" spans="1:2" ht="14.1" customHeight="1">
      <c r="A49" s="195"/>
      <c r="B49" s="196"/>
    </row>
    <row r="50" spans="1:2" ht="14.1" customHeight="1">
      <c r="A50" s="195"/>
      <c r="B50" s="196"/>
    </row>
    <row r="51" spans="1:2" ht="14.1" customHeight="1">
      <c r="A51" s="195"/>
      <c r="B51" s="196"/>
    </row>
    <row r="52" spans="1:2" ht="14.1" customHeight="1">
      <c r="A52" s="195"/>
      <c r="B52" s="196"/>
    </row>
    <row r="55" spans="1:2">
      <c r="B55" s="2"/>
    </row>
    <row r="56" spans="1:2">
      <c r="B56" s="2"/>
    </row>
    <row r="57" spans="1:2">
      <c r="B57" s="2"/>
    </row>
    <row r="58" spans="1:2">
      <c r="B58" s="2"/>
    </row>
    <row r="59" spans="1:2">
      <c r="B59" s="2"/>
    </row>
    <row r="60" spans="1:2">
      <c r="B60" s="2"/>
    </row>
    <row r="61" spans="1:2">
      <c r="B61" s="2"/>
    </row>
    <row r="62" spans="1:2">
      <c r="B62" s="2"/>
    </row>
    <row r="63" spans="1:2">
      <c r="B63" s="2"/>
    </row>
    <row r="64" spans="1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</sheetData>
  <mergeCells count="2">
    <mergeCell ref="F4:H4"/>
    <mergeCell ref="B1:H1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3" sqref="B3:D3"/>
    </sheetView>
  </sheetViews>
  <sheetFormatPr defaultRowHeight="15.75"/>
  <cols>
    <col min="1" max="1" width="41" style="150" customWidth="1"/>
    <col min="2" max="3" width="15.375" style="339" customWidth="1"/>
    <col min="4" max="4" width="17.625" style="339" customWidth="1"/>
    <col min="5" max="5" width="11.625" style="339" customWidth="1"/>
    <col min="6" max="6" width="8.375" style="339" bestFit="1" customWidth="1"/>
    <col min="7" max="16384" width="9" style="339"/>
  </cols>
  <sheetData>
    <row r="1" spans="1:5" ht="16.5">
      <c r="A1" s="648" t="s">
        <v>395</v>
      </c>
      <c r="B1" s="648"/>
      <c r="C1" s="648"/>
      <c r="D1" s="648"/>
    </row>
    <row r="2" spans="1:5">
      <c r="A2" s="649"/>
      <c r="B2" s="338"/>
      <c r="C2" s="338"/>
      <c r="D2" s="650" t="s">
        <v>379</v>
      </c>
    </row>
    <row r="3" spans="1:5" ht="47.25">
      <c r="A3" s="651"/>
      <c r="B3" s="659" t="s">
        <v>397</v>
      </c>
      <c r="C3" s="659" t="s">
        <v>323</v>
      </c>
      <c r="D3" s="652" t="s">
        <v>396</v>
      </c>
      <c r="E3" s="653"/>
    </row>
    <row r="4" spans="1:5">
      <c r="A4" s="416" t="s">
        <v>380</v>
      </c>
      <c r="B4" s="433">
        <f>SUM(B6:B18)</f>
        <v>10146392549</v>
      </c>
      <c r="C4" s="433">
        <f>SUM(C6:C18)</f>
        <v>8490568266</v>
      </c>
      <c r="D4" s="654">
        <f>B4/C4%</f>
        <v>119.50192532613694</v>
      </c>
      <c r="E4" s="655"/>
    </row>
    <row r="5" spans="1:5">
      <c r="A5" s="416" t="s">
        <v>66</v>
      </c>
      <c r="B5" s="656">
        <v>0</v>
      </c>
      <c r="C5" s="656">
        <v>0</v>
      </c>
      <c r="D5" s="655">
        <v>0</v>
      </c>
      <c r="E5" s="655"/>
    </row>
    <row r="6" spans="1:5">
      <c r="A6" s="150" t="s">
        <v>381</v>
      </c>
      <c r="B6" s="656">
        <v>0</v>
      </c>
      <c r="C6" s="656">
        <v>0</v>
      </c>
      <c r="D6" s="655">
        <v>0</v>
      </c>
      <c r="E6" s="655"/>
    </row>
    <row r="7" spans="1:5">
      <c r="A7" s="150" t="s">
        <v>382</v>
      </c>
      <c r="B7" s="656">
        <v>274215752</v>
      </c>
      <c r="C7" s="656">
        <v>268469962</v>
      </c>
      <c r="D7" s="655">
        <f t="shared" ref="D7:D18" si="0">B7/C7%</f>
        <v>102.1401984628731</v>
      </c>
      <c r="E7" s="655"/>
    </row>
    <row r="8" spans="1:5">
      <c r="A8" s="150" t="s">
        <v>383</v>
      </c>
      <c r="B8" s="656">
        <v>0</v>
      </c>
      <c r="C8" s="656">
        <v>0</v>
      </c>
      <c r="D8" s="656">
        <v>0</v>
      </c>
      <c r="E8" s="655"/>
    </row>
    <row r="9" spans="1:5">
      <c r="A9" s="150" t="s">
        <v>384</v>
      </c>
      <c r="B9" s="656">
        <v>103568672</v>
      </c>
      <c r="C9" s="656">
        <v>104551088</v>
      </c>
      <c r="D9" s="655">
        <f t="shared" si="0"/>
        <v>99.060348372462656</v>
      </c>
      <c r="E9" s="655"/>
    </row>
    <row r="10" spans="1:5">
      <c r="A10" s="150" t="s">
        <v>385</v>
      </c>
      <c r="B10" s="656">
        <v>5127274314</v>
      </c>
      <c r="C10" s="656">
        <v>3952588668</v>
      </c>
      <c r="D10" s="655">
        <f t="shared" si="0"/>
        <v>129.71940023787974</v>
      </c>
      <c r="E10" s="655"/>
    </row>
    <row r="11" spans="1:5">
      <c r="A11" s="150" t="s">
        <v>386</v>
      </c>
      <c r="B11" s="656">
        <v>0</v>
      </c>
      <c r="C11" s="656">
        <v>0</v>
      </c>
      <c r="D11" s="656">
        <v>0</v>
      </c>
      <c r="E11" s="655"/>
    </row>
    <row r="12" spans="1:5">
      <c r="A12" s="150" t="s">
        <v>387</v>
      </c>
      <c r="B12" s="656">
        <v>94480</v>
      </c>
      <c r="C12" s="656">
        <v>72322</v>
      </c>
      <c r="D12" s="655">
        <f t="shared" si="0"/>
        <v>130.6379801443544</v>
      </c>
      <c r="E12" s="655"/>
    </row>
    <row r="13" spans="1:5">
      <c r="A13" s="150" t="s">
        <v>388</v>
      </c>
      <c r="B13" s="656">
        <v>1495584916</v>
      </c>
      <c r="C13" s="656">
        <v>1331485765</v>
      </c>
      <c r="D13" s="655">
        <f t="shared" si="0"/>
        <v>112.32451411149709</v>
      </c>
      <c r="E13" s="655"/>
    </row>
    <row r="14" spans="1:5">
      <c r="A14" s="150" t="s">
        <v>389</v>
      </c>
      <c r="B14" s="656">
        <v>3144224</v>
      </c>
      <c r="C14" s="656">
        <v>2115616</v>
      </c>
      <c r="D14" s="655">
        <f t="shared" si="0"/>
        <v>148.61978733380727</v>
      </c>
      <c r="E14" s="655"/>
    </row>
    <row r="15" spans="1:5">
      <c r="A15" s="150" t="s">
        <v>390</v>
      </c>
      <c r="B15" s="656">
        <v>463769320</v>
      </c>
      <c r="C15" s="656">
        <v>531085568</v>
      </c>
      <c r="D15" s="655">
        <f t="shared" si="0"/>
        <v>87.324783037598948</v>
      </c>
      <c r="E15" s="655"/>
    </row>
    <row r="16" spans="1:5">
      <c r="A16" s="150" t="s">
        <v>391</v>
      </c>
      <c r="B16" s="656">
        <v>149057169</v>
      </c>
      <c r="C16" s="656">
        <v>133625061</v>
      </c>
      <c r="D16" s="655">
        <f t="shared" si="0"/>
        <v>111.54881268866174</v>
      </c>
      <c r="E16" s="655"/>
    </row>
    <row r="17" spans="1:5">
      <c r="A17" s="150" t="s">
        <v>392</v>
      </c>
      <c r="B17" s="656">
        <v>427526</v>
      </c>
      <c r="C17" s="656">
        <v>306311</v>
      </c>
      <c r="D17" s="655">
        <f t="shared" si="0"/>
        <v>139.57252596217569</v>
      </c>
      <c r="E17" s="655"/>
    </row>
    <row r="18" spans="1:5">
      <c r="A18" s="150" t="s">
        <v>393</v>
      </c>
      <c r="B18" s="656">
        <v>2529256176</v>
      </c>
      <c r="C18" s="656">
        <v>2166267905</v>
      </c>
      <c r="D18" s="655">
        <f t="shared" si="0"/>
        <v>116.75638872561332</v>
      </c>
      <c r="E18" s="655"/>
    </row>
    <row r="20" spans="1:5" ht="15.75" customHeight="1">
      <c r="A20" s="657" t="s">
        <v>398</v>
      </c>
      <c r="B20" s="657"/>
      <c r="C20" s="657"/>
    </row>
  </sheetData>
  <mergeCells count="1">
    <mergeCell ref="A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7" sqref="C7:C18"/>
    </sheetView>
  </sheetViews>
  <sheetFormatPr defaultRowHeight="15.75"/>
  <cols>
    <col min="1" max="1" width="40.375" style="150" customWidth="1"/>
    <col min="2" max="3" width="15.375" style="339" customWidth="1"/>
    <col min="4" max="4" width="16.875" style="339" customWidth="1"/>
    <col min="5" max="5" width="12.375" style="339" customWidth="1"/>
    <col min="6" max="7" width="14.75" style="339" bestFit="1" customWidth="1"/>
    <col min="8" max="16384" width="9" style="339"/>
  </cols>
  <sheetData>
    <row r="1" spans="1:7" ht="16.5">
      <c r="A1" s="648" t="s">
        <v>399</v>
      </c>
      <c r="B1" s="648"/>
      <c r="C1" s="648"/>
      <c r="D1" s="648"/>
    </row>
    <row r="2" spans="1:7">
      <c r="A2" s="649"/>
      <c r="B2" s="338"/>
      <c r="C2" s="338"/>
      <c r="D2" s="650" t="s">
        <v>379</v>
      </c>
    </row>
    <row r="3" spans="1:7" ht="47.25">
      <c r="A3" s="651"/>
      <c r="B3" s="659" t="s">
        <v>397</v>
      </c>
      <c r="C3" s="659" t="s">
        <v>323</v>
      </c>
      <c r="D3" s="652" t="s">
        <v>396</v>
      </c>
      <c r="E3" s="653"/>
    </row>
    <row r="4" spans="1:7">
      <c r="A4" s="416" t="s">
        <v>380</v>
      </c>
      <c r="B4" s="433">
        <f>SUM(B6:B18)</f>
        <v>10727678242</v>
      </c>
      <c r="C4" s="433">
        <f>SUM(C6:C18)</f>
        <v>8563169654</v>
      </c>
      <c r="D4" s="654">
        <f>B4/C4%</f>
        <v>125.27695556036217</v>
      </c>
      <c r="E4" s="655"/>
      <c r="F4" s="596"/>
      <c r="G4" s="596"/>
    </row>
    <row r="5" spans="1:7">
      <c r="A5" s="416" t="s">
        <v>66</v>
      </c>
      <c r="B5" s="656">
        <v>0</v>
      </c>
      <c r="C5" s="656">
        <v>0</v>
      </c>
      <c r="D5" s="655">
        <v>0</v>
      </c>
      <c r="E5" s="655"/>
      <c r="G5" s="394"/>
    </row>
    <row r="6" spans="1:7">
      <c r="A6" s="150" t="s">
        <v>381</v>
      </c>
      <c r="B6" s="656">
        <v>0</v>
      </c>
      <c r="C6" s="656">
        <v>0</v>
      </c>
      <c r="D6" s="655">
        <v>0</v>
      </c>
      <c r="E6" s="655"/>
    </row>
    <row r="7" spans="1:7">
      <c r="A7" s="150" t="s">
        <v>382</v>
      </c>
      <c r="B7" s="656">
        <v>89134102</v>
      </c>
      <c r="C7" s="656">
        <v>47758426</v>
      </c>
      <c r="D7" s="655">
        <f t="shared" ref="D7:D18" si="0">B7/C7%</f>
        <v>186.63534263042922</v>
      </c>
      <c r="E7" s="655"/>
    </row>
    <row r="8" spans="1:7">
      <c r="A8" s="150" t="s">
        <v>383</v>
      </c>
      <c r="B8" s="656">
        <v>403996271</v>
      </c>
      <c r="C8" s="656">
        <v>374518915</v>
      </c>
      <c r="D8" s="655">
        <f t="shared" si="0"/>
        <v>107.87072556802639</v>
      </c>
      <c r="E8" s="655"/>
    </row>
    <row r="9" spans="1:7">
      <c r="A9" s="150" t="s">
        <v>384</v>
      </c>
      <c r="B9" s="656">
        <v>28618854</v>
      </c>
      <c r="C9" s="656">
        <v>32536468</v>
      </c>
      <c r="D9" s="655">
        <f t="shared" si="0"/>
        <v>87.959313838244526</v>
      </c>
      <c r="E9" s="655"/>
    </row>
    <row r="10" spans="1:7">
      <c r="A10" s="150" t="s">
        <v>394</v>
      </c>
      <c r="B10" s="656">
        <v>5802653783</v>
      </c>
      <c r="C10" s="656">
        <v>4602000783</v>
      </c>
      <c r="D10" s="655">
        <f t="shared" si="0"/>
        <v>126.0898043397834</v>
      </c>
      <c r="E10" s="655"/>
    </row>
    <row r="11" spans="1:7">
      <c r="A11" s="150" t="s">
        <v>386</v>
      </c>
      <c r="B11" s="656">
        <v>0</v>
      </c>
      <c r="C11" s="656">
        <v>0</v>
      </c>
      <c r="D11" s="656">
        <v>0</v>
      </c>
      <c r="E11" s="655"/>
    </row>
    <row r="12" spans="1:7">
      <c r="A12" s="150" t="s">
        <v>387</v>
      </c>
      <c r="B12" s="656">
        <v>93999</v>
      </c>
      <c r="C12" s="656">
        <v>102086</v>
      </c>
      <c r="D12" s="655">
        <f t="shared" si="0"/>
        <v>92.078247751895461</v>
      </c>
      <c r="E12" s="655"/>
    </row>
    <row r="13" spans="1:7">
      <c r="A13" s="150" t="s">
        <v>388</v>
      </c>
      <c r="B13" s="656">
        <v>1839769787</v>
      </c>
      <c r="C13" s="656">
        <v>1091472409</v>
      </c>
      <c r="D13" s="655">
        <f t="shared" si="0"/>
        <v>168.55852441433544</v>
      </c>
      <c r="E13" s="655"/>
    </row>
    <row r="14" spans="1:7">
      <c r="A14" s="150" t="s">
        <v>389</v>
      </c>
      <c r="B14" s="656">
        <v>115306970</v>
      </c>
      <c r="C14" s="656">
        <v>119619927</v>
      </c>
      <c r="D14" s="655">
        <f t="shared" si="0"/>
        <v>96.394449396378576</v>
      </c>
      <c r="E14" s="655"/>
    </row>
    <row r="15" spans="1:7">
      <c r="A15" s="150" t="s">
        <v>390</v>
      </c>
      <c r="B15" s="656">
        <v>163234033</v>
      </c>
      <c r="C15" s="656">
        <v>116421416</v>
      </c>
      <c r="D15" s="655">
        <f t="shared" si="0"/>
        <v>140.20962689545024</v>
      </c>
      <c r="E15" s="658"/>
    </row>
    <row r="16" spans="1:7">
      <c r="A16" s="150" t="s">
        <v>391</v>
      </c>
      <c r="B16" s="656">
        <v>780573124</v>
      </c>
      <c r="C16" s="656">
        <v>724145953</v>
      </c>
      <c r="D16" s="655">
        <f t="shared" si="0"/>
        <v>107.79223729225204</v>
      </c>
      <c r="E16" s="655"/>
    </row>
    <row r="17" spans="1:5">
      <c r="A17" s="150" t="s">
        <v>392</v>
      </c>
      <c r="B17" s="656">
        <v>5120424</v>
      </c>
      <c r="C17" s="656">
        <v>940210</v>
      </c>
      <c r="D17" s="655">
        <f t="shared" si="0"/>
        <v>544.60429053083885</v>
      </c>
      <c r="E17" s="655"/>
    </row>
    <row r="18" spans="1:5">
      <c r="A18" s="150" t="s">
        <v>393</v>
      </c>
      <c r="B18" s="656">
        <v>1499176895</v>
      </c>
      <c r="C18" s="656">
        <v>1453653061</v>
      </c>
      <c r="D18" s="655">
        <f t="shared" si="0"/>
        <v>103.13168494060633</v>
      </c>
      <c r="E18" s="655"/>
    </row>
    <row r="20" spans="1:5">
      <c r="A20" s="657" t="s">
        <v>400</v>
      </c>
      <c r="B20" s="657"/>
      <c r="C20" s="657"/>
    </row>
  </sheetData>
  <mergeCells count="1">
    <mergeCell ref="A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I13" sqref="I13"/>
    </sheetView>
  </sheetViews>
  <sheetFormatPr defaultColWidth="8" defaultRowHeight="21" customHeight="1"/>
  <cols>
    <col min="1" max="1" width="35.25" style="287" customWidth="1"/>
    <col min="2" max="3" width="11.375" style="287" customWidth="1"/>
    <col min="4" max="4" width="12.625" style="287" customWidth="1"/>
    <col min="5" max="5" width="11.125" style="287" customWidth="1"/>
    <col min="6" max="6" width="12.625" style="287" customWidth="1"/>
    <col min="7" max="16384" width="8" style="287"/>
  </cols>
  <sheetData>
    <row r="1" spans="1:12" s="9" customFormat="1" ht="21" customHeight="1">
      <c r="A1" s="643" t="s">
        <v>401</v>
      </c>
      <c r="B1" s="643"/>
      <c r="C1" s="643"/>
      <c r="D1" s="643"/>
      <c r="E1" s="643"/>
      <c r="F1" s="643"/>
    </row>
    <row r="3" spans="1:12" ht="21" customHeight="1">
      <c r="A3" s="288"/>
      <c r="B3" s="288"/>
      <c r="C3" s="288"/>
      <c r="D3" s="288"/>
      <c r="E3" s="9"/>
      <c r="F3" s="289" t="s">
        <v>73</v>
      </c>
    </row>
    <row r="4" spans="1:12" ht="20.100000000000001" customHeight="1">
      <c r="A4" s="9"/>
      <c r="B4" s="144" t="s">
        <v>293</v>
      </c>
      <c r="C4" s="144" t="s">
        <v>293</v>
      </c>
      <c r="D4" s="144" t="s">
        <v>208</v>
      </c>
      <c r="E4" s="144" t="s">
        <v>193</v>
      </c>
      <c r="F4" s="144" t="s">
        <v>194</v>
      </c>
    </row>
    <row r="5" spans="1:12" ht="20.100000000000001" customHeight="1">
      <c r="A5" s="9"/>
      <c r="B5" s="147" t="s">
        <v>103</v>
      </c>
      <c r="C5" s="147" t="s">
        <v>103</v>
      </c>
      <c r="D5" s="147" t="s">
        <v>3</v>
      </c>
      <c r="E5" s="147" t="s">
        <v>210</v>
      </c>
      <c r="F5" s="147" t="s">
        <v>7</v>
      </c>
    </row>
    <row r="6" spans="1:12" ht="20.100000000000001" customHeight="1">
      <c r="A6" s="9"/>
      <c r="B6" s="148">
        <v>2022</v>
      </c>
      <c r="C6" s="148">
        <v>2021</v>
      </c>
      <c r="D6" s="148" t="s">
        <v>291</v>
      </c>
      <c r="E6" s="148" t="s">
        <v>209</v>
      </c>
      <c r="F6" s="148" t="s">
        <v>60</v>
      </c>
    </row>
    <row r="7" spans="1:12" ht="31.5">
      <c r="A7" s="429" t="s">
        <v>281</v>
      </c>
      <c r="B7" s="469">
        <v>25013235.971563</v>
      </c>
      <c r="C7" s="469">
        <v>23900024.114356</v>
      </c>
      <c r="D7" s="470">
        <v>104.65778549795826</v>
      </c>
      <c r="E7" s="470">
        <v>100</v>
      </c>
      <c r="F7" s="470">
        <v>100</v>
      </c>
      <c r="H7" s="553"/>
      <c r="I7" s="553"/>
      <c r="K7" s="493"/>
      <c r="L7" s="493"/>
    </row>
    <row r="8" spans="1:12" ht="24.95" customHeight="1">
      <c r="A8" s="476" t="s">
        <v>195</v>
      </c>
      <c r="B8" s="469">
        <v>20250323.517076001</v>
      </c>
      <c r="C8" s="469">
        <v>20081956.199062999</v>
      </c>
      <c r="D8" s="470">
        <v>100.83840098217551</v>
      </c>
      <c r="E8" s="501">
        <f>B8/$B$7%</f>
        <v>80.958431528404191</v>
      </c>
      <c r="F8" s="501">
        <f>C8/$C$7%</f>
        <v>84.024836556547214</v>
      </c>
      <c r="H8" s="553"/>
      <c r="I8" s="553"/>
      <c r="K8" s="494"/>
      <c r="L8" s="493"/>
    </row>
    <row r="9" spans="1:12" ht="18.75" customHeight="1">
      <c r="A9" s="477" t="s">
        <v>282</v>
      </c>
      <c r="B9" s="471">
        <v>150837.84940599999</v>
      </c>
      <c r="C9" s="471">
        <v>157793.12043700001</v>
      </c>
      <c r="D9" s="472">
        <v>95.59215825649575</v>
      </c>
      <c r="E9" s="500">
        <f t="shared" ref="E9:E28" si="0">B9/$B$7%</f>
        <v>0.60303212897957004</v>
      </c>
      <c r="F9" s="500">
        <f t="shared" ref="F9:F28" si="1">C9/$C$7%</f>
        <v>0.66022159509964085</v>
      </c>
      <c r="H9" s="553"/>
      <c r="I9" s="553"/>
      <c r="K9" s="494"/>
      <c r="L9" s="493"/>
    </row>
    <row r="10" spans="1:12" ht="18.75" customHeight="1">
      <c r="A10" s="478" t="s">
        <v>196</v>
      </c>
      <c r="B10" s="471">
        <v>14280101.908877</v>
      </c>
      <c r="C10" s="471">
        <v>13287262.619897</v>
      </c>
      <c r="D10" s="472">
        <v>107.47211308590585</v>
      </c>
      <c r="E10" s="500">
        <f t="shared" si="0"/>
        <v>57.090181874555277</v>
      </c>
      <c r="F10" s="500">
        <f t="shared" si="1"/>
        <v>55.595184993624152</v>
      </c>
      <c r="H10" s="553"/>
      <c r="I10" s="553"/>
      <c r="K10" s="494"/>
      <c r="L10" s="493"/>
    </row>
    <row r="11" spans="1:12" ht="31.5">
      <c r="A11" s="478" t="s">
        <v>197</v>
      </c>
      <c r="B11" s="471">
        <v>1039035.346178</v>
      </c>
      <c r="C11" s="471">
        <v>928537.42185799999</v>
      </c>
      <c r="D11" s="472">
        <v>111.9002122821172</v>
      </c>
      <c r="E11" s="500">
        <f t="shared" si="0"/>
        <v>4.1539421263176681</v>
      </c>
      <c r="F11" s="500">
        <f t="shared" si="1"/>
        <v>3.8850898953706765</v>
      </c>
      <c r="H11" s="553"/>
      <c r="I11" s="553"/>
      <c r="K11" s="494"/>
      <c r="L11" s="493"/>
    </row>
    <row r="12" spans="1:12" ht="18" customHeight="1">
      <c r="A12" s="478" t="s">
        <v>198</v>
      </c>
      <c r="B12" s="471">
        <v>977205.83737800003</v>
      </c>
      <c r="C12" s="471">
        <v>827712.15132800001</v>
      </c>
      <c r="D12" s="472">
        <v>118.06107181224161</v>
      </c>
      <c r="E12" s="500">
        <f t="shared" si="0"/>
        <v>3.9067549616089812</v>
      </c>
      <c r="F12" s="500">
        <f t="shared" si="1"/>
        <v>3.46322726440606</v>
      </c>
      <c r="H12" s="553"/>
      <c r="I12" s="553"/>
      <c r="K12" s="494"/>
      <c r="L12" s="493"/>
    </row>
    <row r="13" spans="1:12" ht="18" customHeight="1">
      <c r="A13" s="478" t="s">
        <v>199</v>
      </c>
      <c r="B13" s="471">
        <v>263944.907993</v>
      </c>
      <c r="C13" s="471">
        <v>338221.88889900001</v>
      </c>
      <c r="D13" s="472">
        <v>78.038978746233468</v>
      </c>
      <c r="E13" s="500">
        <f t="shared" si="0"/>
        <v>1.0552209569888245</v>
      </c>
      <c r="F13" s="500">
        <f t="shared" si="1"/>
        <v>1.4151529190124985</v>
      </c>
      <c r="H13" s="553"/>
      <c r="I13" s="553"/>
      <c r="K13" s="494"/>
      <c r="L13" s="493"/>
    </row>
    <row r="14" spans="1:12" ht="18" customHeight="1">
      <c r="A14" s="478" t="s">
        <v>200</v>
      </c>
      <c r="B14" s="471">
        <v>491764.00769</v>
      </c>
      <c r="C14" s="471">
        <v>457792.46215400001</v>
      </c>
      <c r="D14" s="472">
        <v>107.42073064640634</v>
      </c>
      <c r="E14" s="500">
        <f t="shared" si="0"/>
        <v>1.9660151459374378</v>
      </c>
      <c r="F14" s="500">
        <f t="shared" si="1"/>
        <v>1.9154476998164127</v>
      </c>
      <c r="H14" s="553"/>
      <c r="I14" s="553"/>
      <c r="K14" s="494"/>
      <c r="L14" s="493"/>
    </row>
    <row r="15" spans="1:12" s="428" customFormat="1" ht="18.75" customHeight="1">
      <c r="A15" s="478" t="s">
        <v>283</v>
      </c>
      <c r="B15" s="473">
        <v>418608.35813499999</v>
      </c>
      <c r="C15" s="473">
        <v>384182.12270200002</v>
      </c>
      <c r="D15" s="474">
        <v>108.96091551342263</v>
      </c>
      <c r="E15" s="500">
        <f t="shared" si="0"/>
        <v>1.6735473915126642</v>
      </c>
      <c r="F15" s="500">
        <f t="shared" si="1"/>
        <v>1.6074549584710829</v>
      </c>
      <c r="H15" s="553"/>
      <c r="I15" s="553"/>
      <c r="K15" s="493"/>
      <c r="L15" s="493"/>
    </row>
    <row r="16" spans="1:12" ht="19.5" customHeight="1">
      <c r="A16" s="478" t="s">
        <v>201</v>
      </c>
      <c r="B16" s="471">
        <v>2827678.6091209999</v>
      </c>
      <c r="C16" s="471">
        <v>3779556.9167579999</v>
      </c>
      <c r="D16" s="472">
        <v>74.81508206910415</v>
      </c>
      <c r="E16" s="500">
        <f t="shared" si="0"/>
        <v>11.304729273476353</v>
      </c>
      <c r="F16" s="500">
        <f t="shared" si="1"/>
        <v>15.814029720948012</v>
      </c>
      <c r="H16" s="553"/>
      <c r="I16" s="553"/>
      <c r="K16" s="494"/>
      <c r="L16" s="493"/>
    </row>
    <row r="17" spans="1:12" ht="31.5">
      <c r="A17" s="478" t="s">
        <v>202</v>
      </c>
      <c r="B17" s="471">
        <v>16318.845858000001</v>
      </c>
      <c r="C17" s="471">
        <v>18039.922566000001</v>
      </c>
      <c r="D17" s="472">
        <v>90.459622530510586</v>
      </c>
      <c r="E17" s="500">
        <f t="shared" si="0"/>
        <v>6.5240842394612752E-2</v>
      </c>
      <c r="F17" s="500">
        <f t="shared" si="1"/>
        <v>7.5480771398736712E-2</v>
      </c>
      <c r="H17" s="553"/>
      <c r="I17" s="553"/>
      <c r="K17" s="494"/>
      <c r="L17" s="493"/>
    </row>
    <row r="18" spans="1:12" ht="17.25" customHeight="1">
      <c r="A18" s="478" t="s">
        <v>203</v>
      </c>
      <c r="B18" s="471">
        <v>8478.5526370000007</v>
      </c>
      <c r="C18" s="471">
        <v>5375.3352020000002</v>
      </c>
      <c r="D18" s="472">
        <v>157.73067759282037</v>
      </c>
      <c r="E18" s="500">
        <f t="shared" si="0"/>
        <v>3.3896264548253896E-2</v>
      </c>
      <c r="F18" s="500">
        <f t="shared" si="1"/>
        <v>2.2490919575144711E-2</v>
      </c>
      <c r="H18" s="553"/>
      <c r="I18" s="553"/>
      <c r="K18" s="494"/>
      <c r="L18" s="493"/>
    </row>
    <row r="19" spans="1:12" ht="17.25" customHeight="1">
      <c r="A19" s="478" t="s">
        <v>204</v>
      </c>
      <c r="B19" s="471">
        <v>181297.12826999999</v>
      </c>
      <c r="C19" s="471">
        <v>256521.67356200001</v>
      </c>
      <c r="D19" s="472">
        <v>70.67516976345523</v>
      </c>
      <c r="E19" s="500">
        <f t="shared" si="0"/>
        <v>0.72480477326529325</v>
      </c>
      <c r="F19" s="500">
        <f t="shared" si="1"/>
        <v>1.0733113587442593</v>
      </c>
      <c r="H19" s="553"/>
      <c r="I19" s="553"/>
      <c r="K19" s="494"/>
      <c r="L19" s="493"/>
    </row>
    <row r="20" spans="1:12" ht="31.5">
      <c r="A20" s="478" t="s">
        <v>205</v>
      </c>
      <c r="B20" s="471">
        <v>9647.0302800000009</v>
      </c>
      <c r="C20" s="471">
        <v>22808.656491999998</v>
      </c>
      <c r="D20" s="472">
        <v>42.295477961990613</v>
      </c>
      <c r="E20" s="500">
        <f t="shared" si="0"/>
        <v>3.856770187978676E-2</v>
      </c>
      <c r="F20" s="500">
        <f t="shared" si="1"/>
        <v>9.5433612882003527E-2</v>
      </c>
      <c r="H20" s="553"/>
      <c r="I20" s="553"/>
      <c r="K20" s="494"/>
      <c r="L20" s="493"/>
    </row>
    <row r="21" spans="1:12" ht="47.25">
      <c r="A21" s="478" t="s">
        <v>284</v>
      </c>
      <c r="B21" s="471">
        <v>4013.4933879999999</v>
      </c>
      <c r="C21" s="471">
        <v>2334.0299100000002</v>
      </c>
      <c r="D21" s="472">
        <v>171.95552511150123</v>
      </c>
      <c r="E21" s="500">
        <f t="shared" si="0"/>
        <v>1.604547845213971E-2</v>
      </c>
      <c r="F21" s="500">
        <f t="shared" si="1"/>
        <v>9.765805669618639E-3</v>
      </c>
      <c r="H21" s="553"/>
      <c r="I21" s="553"/>
      <c r="K21" s="494"/>
      <c r="L21" s="493"/>
    </row>
    <row r="22" spans="1:12" ht="15.75">
      <c r="A22" s="479" t="s">
        <v>206</v>
      </c>
      <c r="B22" s="468"/>
      <c r="C22" s="468"/>
      <c r="D22" s="468"/>
      <c r="E22" s="500">
        <f t="shared" si="0"/>
        <v>0</v>
      </c>
      <c r="F22" s="500">
        <f t="shared" si="1"/>
        <v>0</v>
      </c>
      <c r="H22" s="553"/>
      <c r="I22" s="553"/>
      <c r="K22" s="494"/>
      <c r="L22" s="493"/>
    </row>
    <row r="23" spans="1:12" ht="31.5">
      <c r="A23" s="479" t="s">
        <v>207</v>
      </c>
      <c r="B23" s="468">
        <v>4741674.2725320002</v>
      </c>
      <c r="C23" s="468">
        <v>3546046.8888380001</v>
      </c>
      <c r="D23" s="470">
        <v>133.71719047081731</v>
      </c>
      <c r="E23" s="501">
        <f t="shared" si="0"/>
        <v>18.956660697251269</v>
      </c>
      <c r="F23" s="501">
        <f t="shared" si="1"/>
        <v>14.837001301216262</v>
      </c>
      <c r="H23" s="553"/>
      <c r="I23" s="553"/>
      <c r="K23" s="494"/>
      <c r="L23" s="493"/>
    </row>
    <row r="24" spans="1:12" ht="39.75" customHeight="1">
      <c r="A24" s="478" t="s">
        <v>285</v>
      </c>
      <c r="B24" s="471">
        <v>4741674.2725320002</v>
      </c>
      <c r="C24" s="471">
        <v>3546046.8888380001</v>
      </c>
      <c r="D24" s="472">
        <v>133.71719047081731</v>
      </c>
      <c r="E24" s="500">
        <f t="shared" si="0"/>
        <v>18.956660697251269</v>
      </c>
      <c r="F24" s="500">
        <f t="shared" si="1"/>
        <v>14.837001301216262</v>
      </c>
      <c r="H24" s="553"/>
      <c r="I24" s="553"/>
      <c r="K24" s="494"/>
      <c r="L24" s="493"/>
    </row>
    <row r="25" spans="1:12" ht="18" customHeight="1">
      <c r="A25" s="478" t="s">
        <v>286</v>
      </c>
      <c r="B25" s="471">
        <v>3859998.0963019999</v>
      </c>
      <c r="C25" s="471">
        <v>1975846.541312</v>
      </c>
      <c r="D25" s="472">
        <v>195.35920505946211</v>
      </c>
      <c r="E25" s="500">
        <f t="shared" si="0"/>
        <v>15.43182217882703</v>
      </c>
      <c r="F25" s="500">
        <f t="shared" si="1"/>
        <v>8.2671319989387388</v>
      </c>
      <c r="H25" s="553"/>
      <c r="I25" s="553"/>
      <c r="K25" s="494"/>
      <c r="L25" s="493"/>
    </row>
    <row r="26" spans="1:12" ht="18.75" customHeight="1">
      <c r="A26" s="479" t="s">
        <v>287</v>
      </c>
      <c r="B26" s="468">
        <v>0</v>
      </c>
      <c r="C26" s="468">
        <v>0</v>
      </c>
      <c r="D26" s="468"/>
      <c r="E26" s="501">
        <f t="shared" si="0"/>
        <v>0</v>
      </c>
      <c r="F26" s="501">
        <f t="shared" si="1"/>
        <v>0</v>
      </c>
      <c r="H26" s="553"/>
      <c r="I26" s="553"/>
      <c r="K26" s="494"/>
      <c r="L26" s="493"/>
    </row>
    <row r="27" spans="1:12" ht="19.5" customHeight="1">
      <c r="A27" s="480" t="s">
        <v>288</v>
      </c>
      <c r="B27" s="475">
        <v>21238.181955</v>
      </c>
      <c r="C27" s="475">
        <v>7093.273142</v>
      </c>
      <c r="D27" s="501">
        <v>299.41300059695351</v>
      </c>
      <c r="E27" s="501">
        <f t="shared" si="0"/>
        <v>8.4907774344531922E-2</v>
      </c>
      <c r="F27" s="501">
        <f t="shared" si="1"/>
        <v>2.9678937176215198E-2</v>
      </c>
      <c r="H27" s="553"/>
      <c r="I27" s="553"/>
      <c r="K27" s="494"/>
      <c r="L27" s="494">
        <f>I27+I28</f>
        <v>0</v>
      </c>
    </row>
    <row r="28" spans="1:12" ht="31.5">
      <c r="A28" s="481" t="s">
        <v>289</v>
      </c>
      <c r="B28" s="475">
        <v>0</v>
      </c>
      <c r="C28" s="475">
        <v>264686.68300000002</v>
      </c>
      <c r="D28" s="501">
        <v>0</v>
      </c>
      <c r="E28" s="501">
        <f t="shared" si="0"/>
        <v>0</v>
      </c>
      <c r="F28" s="501">
        <f t="shared" si="1"/>
        <v>1.1074745436805269</v>
      </c>
      <c r="H28" s="553"/>
      <c r="I28" s="553"/>
      <c r="K28" s="494"/>
      <c r="L28" s="493"/>
    </row>
    <row r="29" spans="1:12" ht="31.5">
      <c r="A29" s="481" t="s">
        <v>345</v>
      </c>
      <c r="B29" s="475">
        <v>0</v>
      </c>
      <c r="C29" s="475">
        <v>241.070313</v>
      </c>
      <c r="D29" s="501">
        <v>0</v>
      </c>
      <c r="E29" s="501">
        <f t="shared" ref="E29" si="2">B29/$B$7%</f>
        <v>0</v>
      </c>
      <c r="F29" s="501">
        <f t="shared" ref="F29" si="3">C29/$C$7%</f>
        <v>1.0086613797816069E-3</v>
      </c>
    </row>
    <row r="30" spans="1:12" ht="20.100000000000001" customHeight="1">
      <c r="A30" s="603"/>
      <c r="B30" s="9"/>
      <c r="C30" s="9"/>
      <c r="D30" s="9"/>
      <c r="E30" s="9"/>
      <c r="F30" s="9"/>
    </row>
    <row r="31" spans="1:12" ht="15.75" customHeight="1">
      <c r="A31" s="467" t="s">
        <v>317</v>
      </c>
      <c r="B31" s="466"/>
      <c r="C31" s="466"/>
      <c r="D31" s="466"/>
      <c r="E31" s="466"/>
      <c r="F31" s="466"/>
    </row>
    <row r="32" spans="1:12" ht="20.100000000000001" customHeight="1">
      <c r="A32" s="9"/>
      <c r="B32" s="9"/>
      <c r="C32" s="9"/>
      <c r="D32" s="9"/>
      <c r="E32" s="9"/>
      <c r="F32" s="9"/>
    </row>
    <row r="33" spans="1:6" ht="20.100000000000001" customHeight="1">
      <c r="A33" s="9"/>
      <c r="B33" s="9"/>
      <c r="C33" s="9"/>
      <c r="D33" s="9"/>
      <c r="E33" s="9"/>
      <c r="F33" s="9"/>
    </row>
    <row r="34" spans="1:6" ht="20.100000000000001" customHeight="1">
      <c r="A34" s="9"/>
      <c r="B34" s="9"/>
      <c r="C34" s="9"/>
      <c r="D34" s="9"/>
      <c r="E34" s="9"/>
      <c r="F34" s="9"/>
    </row>
    <row r="35" spans="1:6" ht="20.100000000000001" customHeight="1">
      <c r="A35" s="9"/>
      <c r="B35" s="9"/>
      <c r="C35" s="9"/>
      <c r="D35" s="9"/>
      <c r="E35" s="9"/>
      <c r="F35" s="9"/>
    </row>
    <row r="36" spans="1:6" ht="20.100000000000001" customHeight="1">
      <c r="A36" s="9"/>
      <c r="B36" s="9"/>
      <c r="C36" s="9"/>
      <c r="D36" s="9"/>
      <c r="E36" s="9"/>
      <c r="F36" s="9"/>
    </row>
    <row r="37" spans="1:6" ht="20.100000000000001" customHeight="1">
      <c r="A37" s="9"/>
      <c r="B37" s="9"/>
      <c r="C37" s="9"/>
      <c r="D37" s="9"/>
      <c r="E37" s="9"/>
      <c r="F37" s="9"/>
    </row>
    <row r="38" spans="1:6" ht="20.100000000000001" customHeight="1">
      <c r="A38" s="9"/>
      <c r="B38" s="9"/>
      <c r="C38" s="9"/>
      <c r="D38" s="9"/>
      <c r="E38" s="9"/>
      <c r="F38" s="9"/>
    </row>
    <row r="39" spans="1:6" ht="20.100000000000001" customHeight="1">
      <c r="A39" s="9"/>
      <c r="B39" s="9"/>
      <c r="C39" s="9"/>
      <c r="D39" s="9"/>
      <c r="E39" s="9"/>
      <c r="F39" s="9"/>
    </row>
    <row r="40" spans="1:6" ht="20.100000000000001" customHeight="1">
      <c r="A40" s="9"/>
      <c r="B40" s="9"/>
      <c r="C40" s="9"/>
      <c r="D40" s="9"/>
      <c r="E40" s="9"/>
      <c r="F40" s="9"/>
    </row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mergeCells count="1">
    <mergeCell ref="A1:F1"/>
  </mergeCells>
  <pageMargins left="0.23622047244094491" right="0.23622047244094491" top="0.51181102362204722" bottom="0.51181102362204722" header="0.31496062992125984" footer="0.31496062992125984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defaultColWidth="8" defaultRowHeight="15.75"/>
  <cols>
    <col min="1" max="1" width="35.625" style="287" customWidth="1"/>
    <col min="2" max="3" width="10" style="287" customWidth="1"/>
    <col min="4" max="4" width="13" style="287" customWidth="1"/>
    <col min="5" max="5" width="10.625" style="287" customWidth="1"/>
    <col min="6" max="6" width="12.625" style="287" customWidth="1"/>
    <col min="7" max="7" width="8" style="287"/>
    <col min="9" max="16384" width="8" style="287"/>
  </cols>
  <sheetData>
    <row r="1" spans="1:9" s="9" customFormat="1" ht="21" customHeight="1">
      <c r="A1" s="643" t="s">
        <v>404</v>
      </c>
      <c r="B1" s="643"/>
      <c r="C1" s="643"/>
      <c r="D1" s="643"/>
      <c r="E1" s="643"/>
      <c r="F1" s="643"/>
    </row>
    <row r="3" spans="1:9" ht="21" customHeight="1">
      <c r="A3" s="288"/>
      <c r="B3" s="288"/>
      <c r="C3" s="288"/>
      <c r="D3" s="288"/>
      <c r="E3" s="9"/>
      <c r="F3" s="289" t="s">
        <v>73</v>
      </c>
    </row>
    <row r="4" spans="1:9" ht="20.100000000000001" customHeight="1">
      <c r="A4" s="9"/>
      <c r="B4" s="144" t="s">
        <v>293</v>
      </c>
      <c r="C4" s="144" t="s">
        <v>293</v>
      </c>
      <c r="D4" s="144" t="s">
        <v>208</v>
      </c>
      <c r="E4" s="144" t="s">
        <v>193</v>
      </c>
      <c r="F4" s="144" t="s">
        <v>194</v>
      </c>
    </row>
    <row r="5" spans="1:9" ht="20.100000000000001" customHeight="1">
      <c r="A5" s="9"/>
      <c r="B5" s="147" t="s">
        <v>103</v>
      </c>
      <c r="C5" s="147" t="s">
        <v>103</v>
      </c>
      <c r="D5" s="147" t="s">
        <v>3</v>
      </c>
      <c r="E5" s="147" t="s">
        <v>210</v>
      </c>
      <c r="F5" s="147" t="s">
        <v>7</v>
      </c>
    </row>
    <row r="6" spans="1:9" ht="20.100000000000001" customHeight="1">
      <c r="A6" s="9"/>
      <c r="B6" s="148">
        <v>2022</v>
      </c>
      <c r="C6" s="148">
        <v>2020</v>
      </c>
      <c r="D6" s="148" t="s">
        <v>291</v>
      </c>
      <c r="E6" s="148" t="s">
        <v>209</v>
      </c>
      <c r="F6" s="148" t="s">
        <v>60</v>
      </c>
    </row>
    <row r="7" spans="1:9" ht="24.95" customHeight="1">
      <c r="A7" s="430" t="s">
        <v>211</v>
      </c>
      <c r="B7" s="309">
        <v>15724870.135137998</v>
      </c>
      <c r="C7" s="309">
        <v>14427088.176263001</v>
      </c>
      <c r="D7" s="313">
        <v>108.99545315741707</v>
      </c>
      <c r="E7" s="313">
        <v>100</v>
      </c>
      <c r="F7" s="313">
        <v>100</v>
      </c>
      <c r="I7"/>
    </row>
    <row r="8" spans="1:9" ht="24.95" customHeight="1">
      <c r="A8" s="431" t="s">
        <v>212</v>
      </c>
      <c r="B8" s="309">
        <v>8782962.8069509994</v>
      </c>
      <c r="C8" s="309">
        <v>7482556.3631539997</v>
      </c>
      <c r="D8" s="313">
        <v>117.37917338251577</v>
      </c>
      <c r="E8" s="503">
        <f>B8/$B$7%</f>
        <v>55.853960837012167</v>
      </c>
      <c r="F8" s="503">
        <f>C8/$C$7%</f>
        <v>51.864633193724472</v>
      </c>
      <c r="I8"/>
    </row>
    <row r="9" spans="1:9" ht="24.95" customHeight="1">
      <c r="A9" s="431" t="s">
        <v>213</v>
      </c>
      <c r="B9" s="312">
        <v>35406.001367999997</v>
      </c>
      <c r="C9" s="312">
        <v>35520.636075000002</v>
      </c>
      <c r="D9" s="313">
        <v>99.677272932956612</v>
      </c>
      <c r="E9" s="503">
        <f t="shared" ref="E9:E22" si="0">B9/$B$7%</f>
        <v>0.22515926086336027</v>
      </c>
      <c r="F9" s="503">
        <f t="shared" ref="F9:F22" si="1">C9/$C$7%</f>
        <v>0.24620793635573932</v>
      </c>
      <c r="I9"/>
    </row>
    <row r="10" spans="1:9" ht="24.95" customHeight="1">
      <c r="A10" s="431" t="s">
        <v>214</v>
      </c>
      <c r="B10" s="311">
        <v>6906501.3268189998</v>
      </c>
      <c r="C10" s="311">
        <v>6909011.1770339999</v>
      </c>
      <c r="D10" s="313">
        <v>99.963672801350455</v>
      </c>
      <c r="E10" s="503">
        <f t="shared" si="0"/>
        <v>43.920879902124483</v>
      </c>
      <c r="F10" s="503">
        <f t="shared" si="1"/>
        <v>47.889158869919775</v>
      </c>
      <c r="I10"/>
    </row>
    <row r="11" spans="1:9" ht="24.95" customHeight="1">
      <c r="A11" s="432" t="s">
        <v>215</v>
      </c>
      <c r="B11" s="310">
        <v>223323.94175599999</v>
      </c>
      <c r="C11" s="310">
        <v>235000.902027</v>
      </c>
      <c r="D11" s="314">
        <v>95.031099808434604</v>
      </c>
      <c r="E11" s="502">
        <f t="shared" si="0"/>
        <v>1.4201957780050063</v>
      </c>
      <c r="F11" s="502">
        <f t="shared" si="1"/>
        <v>1.6288865719532288</v>
      </c>
      <c r="I11"/>
    </row>
    <row r="12" spans="1:9" ht="24.95" customHeight="1">
      <c r="A12" s="432" t="s">
        <v>216</v>
      </c>
      <c r="B12" s="310">
        <v>668730.65422999999</v>
      </c>
      <c r="C12" s="310">
        <v>666842.86958499998</v>
      </c>
      <c r="D12" s="314">
        <v>100.28309287406414</v>
      </c>
      <c r="E12" s="502">
        <f t="shared" si="0"/>
        <v>4.2526942892564081</v>
      </c>
      <c r="F12" s="502">
        <f t="shared" si="1"/>
        <v>4.6221584108854454</v>
      </c>
      <c r="I12"/>
    </row>
    <row r="13" spans="1:9" ht="35.1" customHeight="1">
      <c r="A13" s="432" t="s">
        <v>217</v>
      </c>
      <c r="B13" s="310">
        <v>2073432.4602330001</v>
      </c>
      <c r="C13" s="310">
        <v>2223937.3995940001</v>
      </c>
      <c r="D13" s="314">
        <v>93.232501086205204</v>
      </c>
      <c r="E13" s="502">
        <f t="shared" si="0"/>
        <v>13.185688927247883</v>
      </c>
      <c r="F13" s="502">
        <f t="shared" si="1"/>
        <v>15.415012180025775</v>
      </c>
      <c r="I13"/>
    </row>
    <row r="14" spans="1:9" ht="35.1" customHeight="1">
      <c r="A14" s="432" t="s">
        <v>218</v>
      </c>
      <c r="B14" s="310">
        <v>564791.46491400001</v>
      </c>
      <c r="C14" s="310">
        <v>568485.46751800005</v>
      </c>
      <c r="D14" s="314">
        <v>99.35020280815128</v>
      </c>
      <c r="E14" s="502">
        <f t="shared" si="0"/>
        <v>3.5917082943149121</v>
      </c>
      <c r="F14" s="502">
        <f t="shared" si="1"/>
        <v>3.9404033618740444</v>
      </c>
      <c r="I14"/>
    </row>
    <row r="15" spans="1:9" ht="24.95" customHeight="1">
      <c r="A15" s="432" t="s">
        <v>219</v>
      </c>
      <c r="B15" s="310">
        <v>13948.072133</v>
      </c>
      <c r="C15" s="310">
        <v>20683.038321</v>
      </c>
      <c r="D15" s="314">
        <v>67.43724938534865</v>
      </c>
      <c r="E15" s="502">
        <f t="shared" si="0"/>
        <v>8.870071430244976E-2</v>
      </c>
      <c r="F15" s="502">
        <f t="shared" si="1"/>
        <v>0.14336252796340401</v>
      </c>
      <c r="I15"/>
    </row>
    <row r="16" spans="1:9" ht="24.95" customHeight="1">
      <c r="A16" s="432" t="s">
        <v>220</v>
      </c>
      <c r="B16" s="310">
        <v>100054.824998</v>
      </c>
      <c r="C16" s="310">
        <v>85934.274762000001</v>
      </c>
      <c r="D16" s="314">
        <v>116.43180241540141</v>
      </c>
      <c r="E16" s="502">
        <f t="shared" si="0"/>
        <v>0.6362839510796503</v>
      </c>
      <c r="F16" s="502">
        <f t="shared" si="1"/>
        <v>0.59564531464768</v>
      </c>
      <c r="I16"/>
    </row>
    <row r="17" spans="1:10" ht="35.1" customHeight="1">
      <c r="A17" s="432" t="s">
        <v>221</v>
      </c>
      <c r="B17" s="310">
        <v>28248.678475000001</v>
      </c>
      <c r="C17" s="310">
        <v>25576.719102999999</v>
      </c>
      <c r="D17" s="314">
        <v>110.44684175964773</v>
      </c>
      <c r="E17" s="502">
        <f t="shared" si="0"/>
        <v>0.1796433180829706</v>
      </c>
      <c r="F17" s="502">
        <f t="shared" si="1"/>
        <v>0.17728261441613402</v>
      </c>
      <c r="I17"/>
    </row>
    <row r="18" spans="1:10" ht="24.95" customHeight="1">
      <c r="A18" s="432" t="s">
        <v>222</v>
      </c>
      <c r="B18" s="310">
        <v>69539.647857000004</v>
      </c>
      <c r="C18" s="310">
        <v>38361.720695000004</v>
      </c>
      <c r="D18" s="314">
        <v>181.27353673701001</v>
      </c>
      <c r="E18" s="502">
        <f t="shared" si="0"/>
        <v>0.44222716791542993</v>
      </c>
      <c r="F18" s="502">
        <f t="shared" si="1"/>
        <v>0.2659006462448662</v>
      </c>
      <c r="I18"/>
    </row>
    <row r="19" spans="1:10" ht="24.95" customHeight="1">
      <c r="A19" s="432" t="s">
        <v>223</v>
      </c>
      <c r="B19" s="310">
        <v>140513.49343100001</v>
      </c>
      <c r="C19" s="310">
        <v>118981.78979900001</v>
      </c>
      <c r="D19" s="314">
        <v>118.0966378706979</v>
      </c>
      <c r="E19" s="502">
        <f t="shared" si="0"/>
        <v>0.89357490537880935</v>
      </c>
      <c r="F19" s="502">
        <f t="shared" si="1"/>
        <v>0.82471104595286004</v>
      </c>
      <c r="I19"/>
    </row>
    <row r="20" spans="1:10" ht="24.95" customHeight="1">
      <c r="A20" s="432" t="s">
        <v>224</v>
      </c>
      <c r="B20" s="310">
        <v>705170.96399800002</v>
      </c>
      <c r="C20" s="310">
        <v>704542.80531500001</v>
      </c>
      <c r="D20" s="314">
        <v>100.08915834187238</v>
      </c>
      <c r="E20" s="502">
        <f t="shared" si="0"/>
        <v>4.4844310823417279</v>
      </c>
      <c r="F20" s="502">
        <f t="shared" si="1"/>
        <v>4.8834719571076697</v>
      </c>
      <c r="I20"/>
    </row>
    <row r="21" spans="1:10" ht="24.95" customHeight="1">
      <c r="A21" s="432" t="s">
        <v>225</v>
      </c>
      <c r="B21" s="310">
        <v>1349294.7248740001</v>
      </c>
      <c r="C21" s="310">
        <v>1356507.469447</v>
      </c>
      <c r="D21" s="314">
        <v>99.468285672179874</v>
      </c>
      <c r="E21" s="502">
        <f t="shared" si="0"/>
        <v>8.5806414506338875</v>
      </c>
      <c r="F21" s="502">
        <f t="shared" si="1"/>
        <v>9.4025034911678986</v>
      </c>
      <c r="I21"/>
    </row>
    <row r="22" spans="1:10" ht="24.95" customHeight="1">
      <c r="A22" s="432" t="s">
        <v>226</v>
      </c>
      <c r="B22" s="310">
        <v>842065.24575500004</v>
      </c>
      <c r="C22" s="310">
        <v>760974.12093099998</v>
      </c>
      <c r="D22" s="314">
        <v>110.65622635429318</v>
      </c>
      <c r="E22" s="502">
        <f t="shared" si="0"/>
        <v>5.3549901431196165</v>
      </c>
      <c r="F22" s="502">
        <f t="shared" si="1"/>
        <v>5.2746202950574359</v>
      </c>
      <c r="I22"/>
    </row>
    <row r="23" spans="1:10" ht="24.95" customHeight="1">
      <c r="A23" s="432" t="s">
        <v>227</v>
      </c>
      <c r="B23" s="482">
        <v>0</v>
      </c>
      <c r="C23" s="482">
        <v>0</v>
      </c>
      <c r="D23" s="482">
        <v>0</v>
      </c>
      <c r="E23" s="482">
        <v>0</v>
      </c>
      <c r="F23" s="482">
        <v>0</v>
      </c>
      <c r="I23"/>
    </row>
    <row r="24" spans="1:10" ht="24.95" customHeight="1">
      <c r="A24" s="432" t="s">
        <v>228</v>
      </c>
      <c r="B24" s="310">
        <v>127387.154165</v>
      </c>
      <c r="C24" s="310">
        <v>103182.59993700001</v>
      </c>
      <c r="D24" s="314">
        <v>123.45798055367719</v>
      </c>
      <c r="E24" s="502">
        <f t="shared" ref="E24" si="2">B24/$B$7%</f>
        <v>0.810099880445735</v>
      </c>
      <c r="F24" s="502">
        <f t="shared" ref="F24" si="3">C24/$C$7%</f>
        <v>0.71520045262333065</v>
      </c>
      <c r="I24"/>
    </row>
    <row r="25" spans="1:10" ht="24.95" customHeight="1">
      <c r="A25" s="431" t="s">
        <v>229</v>
      </c>
      <c r="B25" s="482">
        <v>0</v>
      </c>
      <c r="C25" s="482">
        <v>0</v>
      </c>
      <c r="D25" s="482">
        <v>0</v>
      </c>
      <c r="E25" s="482">
        <v>0</v>
      </c>
      <c r="F25" s="482">
        <v>0</v>
      </c>
      <c r="I25"/>
    </row>
    <row r="26" spans="1:10" ht="24.95" customHeight="1">
      <c r="A26" s="431" t="s">
        <v>230</v>
      </c>
      <c r="B26" s="482">
        <v>0</v>
      </c>
      <c r="C26" s="482">
        <v>0</v>
      </c>
      <c r="D26" s="482">
        <v>0</v>
      </c>
      <c r="E26" s="482">
        <v>0</v>
      </c>
      <c r="F26" s="482">
        <v>0</v>
      </c>
      <c r="I26"/>
    </row>
    <row r="27" spans="1:10" ht="24.95" customHeight="1">
      <c r="A27" s="431" t="s">
        <v>231</v>
      </c>
      <c r="B27" s="482">
        <v>0</v>
      </c>
      <c r="C27" s="482">
        <v>0</v>
      </c>
      <c r="D27" s="482">
        <v>0</v>
      </c>
      <c r="E27" s="482">
        <v>0</v>
      </c>
      <c r="F27" s="482">
        <v>0</v>
      </c>
      <c r="I27"/>
    </row>
    <row r="28" spans="1:10" s="489" customFormat="1" ht="20.100000000000001" customHeight="1">
      <c r="A28" s="433" t="s">
        <v>290</v>
      </c>
      <c r="B28" s="482">
        <v>0</v>
      </c>
      <c r="C28" s="504">
        <v>0</v>
      </c>
      <c r="D28" s="504">
        <v>0</v>
      </c>
      <c r="E28" s="504">
        <v>0</v>
      </c>
      <c r="F28" s="504">
        <v>0</v>
      </c>
      <c r="H28"/>
      <c r="I28"/>
      <c r="J28" s="287"/>
    </row>
    <row r="29" spans="1:10" ht="20.100000000000001" customHeight="1">
      <c r="A29" s="433"/>
      <c r="B29" s="9"/>
      <c r="C29" s="9"/>
      <c r="D29" s="9"/>
      <c r="E29" s="9"/>
      <c r="F29" s="9"/>
    </row>
    <row r="30" spans="1:10" ht="16.5" customHeight="1">
      <c r="A30" s="467" t="s">
        <v>317</v>
      </c>
      <c r="B30" s="466"/>
      <c r="C30" s="466"/>
      <c r="D30" s="466"/>
      <c r="E30" s="466"/>
      <c r="F30" s="466"/>
    </row>
    <row r="31" spans="1:10" ht="20.100000000000001" customHeight="1">
      <c r="A31" s="9"/>
      <c r="B31" s="9"/>
      <c r="C31" s="9"/>
      <c r="D31" s="9"/>
      <c r="E31" s="9"/>
      <c r="F31" s="9"/>
    </row>
    <row r="32" spans="1:10" ht="20.100000000000001" customHeight="1">
      <c r="A32" s="9"/>
      <c r="B32" s="9"/>
      <c r="C32" s="9"/>
      <c r="D32" s="9"/>
      <c r="E32" s="9"/>
      <c r="F32" s="9"/>
    </row>
    <row r="33" spans="1:6" ht="20.100000000000001" customHeight="1">
      <c r="A33" s="9"/>
      <c r="B33" s="9"/>
      <c r="C33" s="9"/>
      <c r="D33" s="9"/>
      <c r="E33" s="9"/>
      <c r="F33" s="9"/>
    </row>
    <row r="34" spans="1:6" ht="20.100000000000001" customHeight="1">
      <c r="A34" s="9"/>
      <c r="B34" s="9"/>
      <c r="C34" s="9"/>
      <c r="D34" s="9"/>
      <c r="E34" s="9"/>
      <c r="F34" s="9"/>
    </row>
    <row r="35" spans="1:6" ht="20.100000000000001" customHeight="1">
      <c r="A35" s="9"/>
      <c r="B35" s="9"/>
      <c r="C35" s="9"/>
      <c r="D35" s="9"/>
      <c r="E35" s="9"/>
      <c r="F35" s="9"/>
    </row>
    <row r="36" spans="1:6" ht="20.100000000000001" customHeight="1">
      <c r="A36" s="9"/>
      <c r="B36" s="9"/>
      <c r="C36" s="9"/>
      <c r="D36" s="9"/>
      <c r="E36" s="9"/>
      <c r="F36" s="9"/>
    </row>
    <row r="37" spans="1:6" ht="20.100000000000001" customHeight="1">
      <c r="A37" s="9"/>
      <c r="B37" s="9"/>
      <c r="C37" s="9"/>
      <c r="D37" s="9"/>
      <c r="E37" s="9"/>
      <c r="F37" s="9"/>
    </row>
    <row r="38" spans="1:6" ht="20.100000000000001" customHeight="1">
      <c r="A38" s="9"/>
      <c r="B38" s="9"/>
      <c r="C38" s="9"/>
      <c r="D38" s="9"/>
      <c r="E38" s="9"/>
      <c r="F38" s="9"/>
    </row>
    <row r="39" spans="1:6" ht="20.100000000000001" customHeight="1">
      <c r="A39" s="9"/>
      <c r="B39" s="9"/>
      <c r="C39" s="9"/>
      <c r="D39" s="9"/>
      <c r="E39" s="9"/>
      <c r="F39" s="9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</sheetData>
  <mergeCells count="1">
    <mergeCell ref="A1:F1"/>
  </mergeCells>
  <pageMargins left="0.23622047244094491" right="0.23622047244094491" top="0.51181102362204722" bottom="0.51181102362204722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1"/>
    </sheetView>
  </sheetViews>
  <sheetFormatPr defaultColWidth="7" defaultRowHeight="15.75"/>
  <cols>
    <col min="1" max="1" width="0.75" style="160" customWidth="1"/>
    <col min="2" max="2" width="8.625" style="160" customWidth="1"/>
    <col min="3" max="3" width="20.625" style="160" customWidth="1"/>
    <col min="4" max="7" width="8.875" style="160" customWidth="1"/>
    <col min="8" max="8" width="14.875" style="160" customWidth="1"/>
    <col min="9" max="16384" width="7" style="160"/>
  </cols>
  <sheetData>
    <row r="1" spans="1:9" ht="54" customHeight="1">
      <c r="A1" s="645" t="s">
        <v>403</v>
      </c>
      <c r="B1" s="645"/>
      <c r="C1" s="645"/>
      <c r="D1" s="645"/>
      <c r="E1" s="645"/>
      <c r="F1" s="645"/>
      <c r="G1" s="645"/>
      <c r="H1" s="645"/>
    </row>
    <row r="2" spans="1:9" ht="15" customHeight="1">
      <c r="A2" s="159"/>
      <c r="B2" s="159"/>
      <c r="C2" s="159"/>
      <c r="D2" s="159"/>
      <c r="E2" s="159"/>
      <c r="F2" s="159"/>
    </row>
    <row r="3" spans="1:9" ht="15" customHeight="1">
      <c r="A3" s="159"/>
      <c r="B3" s="159"/>
      <c r="C3" s="159"/>
      <c r="D3" s="159"/>
      <c r="E3" s="159"/>
      <c r="H3" s="163" t="s">
        <v>13</v>
      </c>
    </row>
    <row r="4" spans="1:9" ht="20.100000000000001" customHeight="1">
      <c r="A4" s="161"/>
      <c r="B4" s="161"/>
      <c r="C4" s="161"/>
      <c r="D4" s="644" t="s">
        <v>334</v>
      </c>
      <c r="E4" s="644"/>
      <c r="F4" s="644"/>
      <c r="G4" s="644"/>
      <c r="H4" s="144" t="s">
        <v>51</v>
      </c>
    </row>
    <row r="5" spans="1:9" ht="15.95" customHeight="1">
      <c r="A5" s="159"/>
      <c r="B5" s="159"/>
      <c r="C5" s="159"/>
      <c r="D5" s="164" t="s">
        <v>38</v>
      </c>
      <c r="E5" s="164" t="s">
        <v>308</v>
      </c>
      <c r="F5" s="164" t="s">
        <v>17</v>
      </c>
      <c r="G5" s="164" t="s">
        <v>305</v>
      </c>
      <c r="H5" s="147" t="s">
        <v>295</v>
      </c>
    </row>
    <row r="6" spans="1:9" ht="15.95" customHeight="1">
      <c r="A6" s="159"/>
      <c r="B6" s="159"/>
      <c r="C6" s="159"/>
      <c r="D6" s="165" t="s">
        <v>292</v>
      </c>
      <c r="E6" s="164" t="s">
        <v>11</v>
      </c>
      <c r="F6" s="164" t="s">
        <v>11</v>
      </c>
      <c r="G6" s="164" t="s">
        <v>11</v>
      </c>
      <c r="H6" s="147" t="s">
        <v>299</v>
      </c>
    </row>
    <row r="7" spans="1:9" ht="15.95" customHeight="1">
      <c r="A7" s="159"/>
      <c r="B7" s="159"/>
      <c r="C7" s="159"/>
      <c r="D7" s="166"/>
      <c r="E7" s="167">
        <v>2021</v>
      </c>
      <c r="F7" s="167">
        <v>2021</v>
      </c>
      <c r="G7" s="167">
        <v>2022</v>
      </c>
      <c r="H7" s="147" t="s">
        <v>3</v>
      </c>
    </row>
    <row r="8" spans="1:9" ht="15.95" customHeight="1">
      <c r="A8" s="159"/>
      <c r="B8" s="159"/>
      <c r="C8" s="159"/>
      <c r="D8" s="168"/>
      <c r="E8" s="168"/>
      <c r="F8" s="169"/>
      <c r="G8" s="169"/>
      <c r="H8" s="148" t="s">
        <v>57</v>
      </c>
    </row>
    <row r="9" spans="1:9" ht="15.95" customHeight="1">
      <c r="A9" s="159"/>
      <c r="B9" s="159"/>
      <c r="C9" s="159"/>
      <c r="D9" s="170"/>
      <c r="E9" s="170"/>
      <c r="F9" s="171"/>
      <c r="G9" s="171"/>
      <c r="H9" s="170"/>
    </row>
    <row r="10" spans="1:9" ht="20.100000000000001" customHeight="1">
      <c r="A10" s="162" t="s">
        <v>18</v>
      </c>
      <c r="B10" s="159"/>
      <c r="C10" s="159"/>
      <c r="D10" s="319">
        <v>111.541</v>
      </c>
      <c r="E10" s="319">
        <v>108.56399999999999</v>
      </c>
      <c r="F10" s="319">
        <v>108.0168</v>
      </c>
      <c r="G10" s="319">
        <v>102.7778</v>
      </c>
      <c r="H10" s="322">
        <v>103.4346</v>
      </c>
      <c r="I10" s="278"/>
    </row>
    <row r="11" spans="1:9" ht="24.95" customHeight="1">
      <c r="A11" s="159"/>
      <c r="B11" s="172" t="s">
        <v>19</v>
      </c>
      <c r="C11" s="172"/>
      <c r="D11" s="315">
        <v>117.84950000000001</v>
      </c>
      <c r="E11" s="315">
        <v>112.08750000000001</v>
      </c>
      <c r="F11" s="315">
        <v>111.86020000000001</v>
      </c>
      <c r="G11" s="315">
        <v>100.6403</v>
      </c>
      <c r="H11" s="320">
        <v>103.2135</v>
      </c>
      <c r="I11" s="278"/>
    </row>
    <row r="12" spans="1:9" ht="24.95" customHeight="1">
      <c r="A12" s="159"/>
      <c r="B12" s="173" t="s">
        <v>4</v>
      </c>
      <c r="C12" s="173" t="s">
        <v>20</v>
      </c>
      <c r="D12" s="318">
        <v>108.76909999999999</v>
      </c>
      <c r="E12" s="318">
        <v>102.4789</v>
      </c>
      <c r="F12" s="318">
        <v>101.55459999999999</v>
      </c>
      <c r="G12" s="318">
        <v>100.9118</v>
      </c>
      <c r="H12" s="321">
        <v>100.3978</v>
      </c>
      <c r="I12" s="278"/>
    </row>
    <row r="13" spans="1:9" ht="24.95" customHeight="1">
      <c r="A13" s="159"/>
      <c r="B13" s="172"/>
      <c r="C13" s="173" t="s">
        <v>21</v>
      </c>
      <c r="D13" s="318">
        <v>116.1187</v>
      </c>
      <c r="E13" s="318">
        <v>111.7015</v>
      </c>
      <c r="F13" s="318">
        <v>111.5406</v>
      </c>
      <c r="G13" s="318">
        <v>100.39360000000001</v>
      </c>
      <c r="H13" s="321">
        <v>102.17910000000001</v>
      </c>
      <c r="I13" s="278"/>
    </row>
    <row r="14" spans="1:9" ht="24.95" customHeight="1">
      <c r="A14" s="159"/>
      <c r="B14" s="172"/>
      <c r="C14" s="173" t="s">
        <v>22</v>
      </c>
      <c r="D14" s="318">
        <v>130.25399999999999</v>
      </c>
      <c r="E14" s="318">
        <v>119.4772</v>
      </c>
      <c r="F14" s="318">
        <v>119.40349999999999</v>
      </c>
      <c r="G14" s="318">
        <v>101.4251</v>
      </c>
      <c r="H14" s="321">
        <v>108.7758</v>
      </c>
      <c r="I14" s="278"/>
    </row>
    <row r="15" spans="1:9" ht="24.95" customHeight="1">
      <c r="A15" s="159"/>
      <c r="B15" s="172" t="s">
        <v>23</v>
      </c>
      <c r="C15" s="172"/>
      <c r="D15" s="315">
        <v>111.5539</v>
      </c>
      <c r="E15" s="315">
        <v>106.83150000000001</v>
      </c>
      <c r="F15" s="315">
        <v>104.5522</v>
      </c>
      <c r="G15" s="315">
        <v>100.97320000000001</v>
      </c>
      <c r="H15" s="320">
        <v>104.50069999999999</v>
      </c>
      <c r="I15" s="278"/>
    </row>
    <row r="16" spans="1:9" ht="24.95" customHeight="1">
      <c r="A16" s="159"/>
      <c r="B16" s="172" t="s">
        <v>24</v>
      </c>
      <c r="C16" s="172"/>
      <c r="D16" s="315">
        <v>96.7102</v>
      </c>
      <c r="E16" s="315">
        <v>101.76649999999999</v>
      </c>
      <c r="F16" s="315">
        <v>100.2992</v>
      </c>
      <c r="G16" s="315">
        <v>100.4158</v>
      </c>
      <c r="H16" s="320">
        <v>100.3206</v>
      </c>
      <c r="I16" s="278"/>
    </row>
    <row r="17" spans="1:11" ht="24.95" customHeight="1">
      <c r="A17" s="159"/>
      <c r="B17" s="172" t="s">
        <v>25</v>
      </c>
      <c r="C17" s="172"/>
      <c r="D17" s="315">
        <v>108.23779999999999</v>
      </c>
      <c r="E17" s="315">
        <v>102.7517</v>
      </c>
      <c r="F17" s="315">
        <v>103.2058</v>
      </c>
      <c r="G17" s="315">
        <v>100.2133</v>
      </c>
      <c r="H17" s="320">
        <v>103.446</v>
      </c>
      <c r="I17" s="278"/>
    </row>
    <row r="18" spans="1:11" ht="24.95" customHeight="1">
      <c r="A18" s="159"/>
      <c r="B18" s="172" t="s">
        <v>26</v>
      </c>
      <c r="C18" s="172"/>
      <c r="D18" s="315">
        <v>103.0522</v>
      </c>
      <c r="E18" s="315">
        <v>103.2978</v>
      </c>
      <c r="F18" s="315">
        <v>102.8291</v>
      </c>
      <c r="G18" s="315">
        <v>100.2174</v>
      </c>
      <c r="H18" s="320">
        <v>102.22790000000001</v>
      </c>
      <c r="I18" s="278"/>
    </row>
    <row r="19" spans="1:11" ht="24.95" customHeight="1">
      <c r="A19" s="159"/>
      <c r="B19" s="172" t="s">
        <v>27</v>
      </c>
      <c r="C19" s="172"/>
      <c r="D19" s="315">
        <v>104.54219999999999</v>
      </c>
      <c r="E19" s="315">
        <v>101.788</v>
      </c>
      <c r="F19" s="315">
        <v>101.7621</v>
      </c>
      <c r="G19" s="315">
        <v>100.0314</v>
      </c>
      <c r="H19" s="320">
        <v>100.9727</v>
      </c>
      <c r="I19" s="174"/>
      <c r="K19" s="174"/>
    </row>
    <row r="20" spans="1:11" ht="24.95" customHeight="1">
      <c r="A20" s="159"/>
      <c r="B20" s="173" t="s">
        <v>4</v>
      </c>
      <c r="C20" s="173" t="s">
        <v>28</v>
      </c>
      <c r="D20" s="317">
        <v>102.5258</v>
      </c>
      <c r="E20" s="318">
        <v>100.2406</v>
      </c>
      <c r="F20" s="318">
        <v>100.2406</v>
      </c>
      <c r="G20" s="318">
        <v>100</v>
      </c>
      <c r="H20" s="321">
        <v>100.0534</v>
      </c>
      <c r="I20" s="278"/>
    </row>
    <row r="21" spans="1:11" ht="24.95" customHeight="1">
      <c r="A21" s="159"/>
      <c r="B21" s="172" t="s">
        <v>29</v>
      </c>
      <c r="C21" s="172"/>
      <c r="D21" s="316">
        <v>107.6288</v>
      </c>
      <c r="E21" s="315">
        <v>105.1902</v>
      </c>
      <c r="F21" s="315">
        <v>102.0515</v>
      </c>
      <c r="G21" s="315">
        <v>98.064700000000002</v>
      </c>
      <c r="H21" s="320">
        <v>111.2653</v>
      </c>
      <c r="I21" s="278"/>
    </row>
    <row r="22" spans="1:11" ht="24.95" customHeight="1">
      <c r="A22" s="159"/>
      <c r="B22" s="172" t="s">
        <v>30</v>
      </c>
      <c r="C22" s="172"/>
      <c r="D22" s="316">
        <v>96.965100000000007</v>
      </c>
      <c r="E22" s="315">
        <v>99.980900000000005</v>
      </c>
      <c r="F22" s="315">
        <v>99.980900000000005</v>
      </c>
      <c r="G22" s="315">
        <v>100.0001</v>
      </c>
      <c r="H22" s="320">
        <v>99.922899999999998</v>
      </c>
      <c r="I22" s="278"/>
    </row>
    <row r="23" spans="1:11" ht="24.95" customHeight="1">
      <c r="A23" s="159"/>
      <c r="B23" s="172" t="s">
        <v>31</v>
      </c>
      <c r="C23" s="172"/>
      <c r="D23" s="316">
        <v>165.4622</v>
      </c>
      <c r="E23" s="315">
        <v>152.9736</v>
      </c>
      <c r="F23" s="315">
        <v>152.7723</v>
      </c>
      <c r="G23" s="315">
        <v>150.54429999999999</v>
      </c>
      <c r="H23" s="320">
        <v>106.0441</v>
      </c>
      <c r="I23" s="278"/>
    </row>
    <row r="24" spans="1:11" ht="24.95" customHeight="1">
      <c r="A24" s="159"/>
      <c r="B24" s="173" t="s">
        <v>4</v>
      </c>
      <c r="C24" s="173" t="s">
        <v>32</v>
      </c>
      <c r="D24" s="317">
        <v>174.18700000000001</v>
      </c>
      <c r="E24" s="318">
        <v>162.3357</v>
      </c>
      <c r="F24" s="318">
        <v>162.3357</v>
      </c>
      <c r="G24" s="318">
        <v>160.91069999999999</v>
      </c>
      <c r="H24" s="321">
        <v>105.6343</v>
      </c>
      <c r="I24" s="279"/>
    </row>
    <row r="25" spans="1:11" ht="24.95" customHeight="1">
      <c r="A25" s="159"/>
      <c r="B25" s="172" t="s">
        <v>33</v>
      </c>
      <c r="C25" s="172"/>
      <c r="D25" s="315">
        <v>94.831199999999995</v>
      </c>
      <c r="E25" s="315">
        <v>102.4803</v>
      </c>
      <c r="F25" s="315">
        <v>102.4341</v>
      </c>
      <c r="G25" s="315">
        <v>99.998699999999999</v>
      </c>
      <c r="H25" s="320">
        <v>100.9008</v>
      </c>
      <c r="I25" s="278"/>
    </row>
    <row r="26" spans="1:11" ht="24.95" customHeight="1">
      <c r="A26" s="159"/>
      <c r="B26" s="172" t="s">
        <v>34</v>
      </c>
      <c r="C26" s="172"/>
      <c r="D26" s="315">
        <v>104.271</v>
      </c>
      <c r="E26" s="315">
        <v>102.3723</v>
      </c>
      <c r="F26" s="315">
        <v>101.7325</v>
      </c>
      <c r="G26" s="315">
        <v>100.1748</v>
      </c>
      <c r="H26" s="320">
        <v>101.5737</v>
      </c>
      <c r="I26" s="278"/>
    </row>
    <row r="27" spans="1:11" ht="24.95" customHeight="1">
      <c r="A27" s="162" t="s">
        <v>35</v>
      </c>
      <c r="B27" s="175"/>
      <c r="C27" s="175"/>
      <c r="D27" s="319">
        <v>138.154</v>
      </c>
      <c r="E27" s="319">
        <v>99.165999999999997</v>
      </c>
      <c r="F27" s="319">
        <v>98.033000000000001</v>
      </c>
      <c r="G27" s="319">
        <v>99.148499999999999</v>
      </c>
      <c r="H27" s="322">
        <v>100.4252</v>
      </c>
      <c r="I27" s="278"/>
    </row>
    <row r="28" spans="1:11" ht="24.95" customHeight="1">
      <c r="A28" s="162" t="s">
        <v>36</v>
      </c>
      <c r="B28" s="175"/>
      <c r="C28" s="175"/>
      <c r="D28" s="319">
        <v>100.8827</v>
      </c>
      <c r="E28" s="319">
        <v>102.26390000000001</v>
      </c>
      <c r="F28" s="319">
        <v>101.4687</v>
      </c>
      <c r="G28" s="319">
        <v>100.1279</v>
      </c>
      <c r="H28" s="322">
        <v>100.7226</v>
      </c>
      <c r="I28" s="278"/>
    </row>
    <row r="29" spans="1:11" ht="20.100000000000001" customHeight="1">
      <c r="A29" s="162"/>
      <c r="B29" s="175"/>
      <c r="C29" s="175"/>
      <c r="D29" s="278"/>
      <c r="E29" s="280"/>
      <c r="F29" s="280"/>
      <c r="G29" s="280"/>
      <c r="H29" s="280"/>
      <c r="I29" s="278"/>
    </row>
    <row r="30" spans="1:11" ht="20.100000000000001" customHeight="1"/>
  </sheetData>
  <mergeCells count="2">
    <mergeCell ref="D4:G4"/>
    <mergeCell ref="A1:H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H1"/>
    </sheetView>
  </sheetViews>
  <sheetFormatPr defaultColWidth="9" defaultRowHeight="15.75"/>
  <cols>
    <col min="1" max="1" width="26.875" style="204" customWidth="1"/>
    <col min="2" max="2" width="9.625" style="204" customWidth="1"/>
    <col min="3" max="4" width="8.625" style="204" customWidth="1"/>
    <col min="5" max="5" width="9.125" style="204" customWidth="1"/>
    <col min="6" max="6" width="10.625" style="204" bestFit="1" customWidth="1"/>
    <col min="7" max="7" width="10.125" style="204" customWidth="1"/>
    <col min="8" max="8" width="12.75" style="204" customWidth="1"/>
    <col min="9" max="16384" width="9" style="204"/>
  </cols>
  <sheetData>
    <row r="1" spans="1:13" s="203" customFormat="1" ht="24.75" customHeight="1">
      <c r="A1" s="647" t="s">
        <v>402</v>
      </c>
      <c r="B1" s="647"/>
      <c r="C1" s="647"/>
      <c r="D1" s="647"/>
      <c r="E1" s="647"/>
      <c r="F1" s="647"/>
      <c r="G1" s="647"/>
      <c r="H1" s="647"/>
    </row>
    <row r="2" spans="1:13" s="203" customFormat="1" ht="15" customHeight="1"/>
    <row r="3" spans="1:13" ht="15" customHeight="1"/>
    <row r="4" spans="1:13" ht="19.5" customHeight="1">
      <c r="A4" s="205"/>
      <c r="B4" s="206" t="s">
        <v>8</v>
      </c>
      <c r="C4" s="206" t="s">
        <v>37</v>
      </c>
      <c r="D4" s="206" t="s">
        <v>298</v>
      </c>
      <c r="E4" s="206" t="s">
        <v>310</v>
      </c>
      <c r="F4" s="646" t="s">
        <v>106</v>
      </c>
      <c r="G4" s="646"/>
      <c r="H4" s="646"/>
    </row>
    <row r="5" spans="1:13" ht="19.5" customHeight="1">
      <c r="A5" s="207"/>
      <c r="B5" s="209" t="s">
        <v>10</v>
      </c>
      <c r="C5" s="209" t="s">
        <v>11</v>
      </c>
      <c r="D5" s="209" t="s">
        <v>11</v>
      </c>
      <c r="E5" s="209" t="s">
        <v>103</v>
      </c>
      <c r="F5" s="86" t="s">
        <v>37</v>
      </c>
      <c r="G5" s="86" t="s">
        <v>298</v>
      </c>
      <c r="H5" s="86" t="s">
        <v>293</v>
      </c>
      <c r="K5" s="86"/>
      <c r="L5" s="86"/>
      <c r="M5" s="210"/>
    </row>
    <row r="6" spans="1:13" ht="25.5" customHeight="1">
      <c r="A6" s="207"/>
      <c r="B6" s="209"/>
      <c r="C6" s="208">
        <v>2022</v>
      </c>
      <c r="D6" s="208">
        <v>2022</v>
      </c>
      <c r="E6" s="208">
        <v>2022</v>
      </c>
      <c r="F6" s="282" t="s">
        <v>299</v>
      </c>
      <c r="G6" s="498" t="s">
        <v>299</v>
      </c>
      <c r="H6" s="282" t="s">
        <v>335</v>
      </c>
      <c r="K6" s="290"/>
      <c r="L6" s="290"/>
      <c r="M6" s="299"/>
    </row>
    <row r="7" spans="1:13" ht="24.95" customHeight="1">
      <c r="A7" s="588" t="s">
        <v>49</v>
      </c>
    </row>
    <row r="8" spans="1:13" ht="24.95" customHeight="1">
      <c r="A8" s="589" t="s">
        <v>43</v>
      </c>
      <c r="B8" s="210" t="s">
        <v>44</v>
      </c>
      <c r="C8" s="551">
        <v>9</v>
      </c>
      <c r="D8" s="551">
        <v>10</v>
      </c>
      <c r="E8" s="551">
        <v>25</v>
      </c>
      <c r="F8" s="552">
        <v>0</v>
      </c>
      <c r="G8" s="552">
        <v>-1</v>
      </c>
      <c r="H8" s="552">
        <v>-4</v>
      </c>
      <c r="K8" s="298"/>
      <c r="L8" s="298"/>
    </row>
    <row r="9" spans="1:13" ht="24.95" customHeight="1">
      <c r="A9" s="592" t="s">
        <v>41</v>
      </c>
      <c r="B9" s="210" t="s">
        <v>12</v>
      </c>
      <c r="C9" s="551">
        <v>9</v>
      </c>
      <c r="D9" s="551">
        <v>10</v>
      </c>
      <c r="E9" s="551">
        <v>25</v>
      </c>
      <c r="F9" s="552">
        <v>0</v>
      </c>
      <c r="G9" s="552">
        <v>-1</v>
      </c>
      <c r="H9" s="552">
        <v>-4</v>
      </c>
      <c r="K9" s="298"/>
      <c r="L9" s="298"/>
    </row>
    <row r="10" spans="1:13" ht="24.95" customHeight="1">
      <c r="A10" s="592" t="s">
        <v>40</v>
      </c>
      <c r="B10" s="210" t="s">
        <v>12</v>
      </c>
      <c r="C10" s="551">
        <v>0</v>
      </c>
      <c r="D10" s="551">
        <v>0</v>
      </c>
      <c r="E10" s="551">
        <v>0</v>
      </c>
      <c r="F10" s="551">
        <v>0</v>
      </c>
      <c r="G10" s="551">
        <v>0</v>
      </c>
      <c r="H10" s="551">
        <v>0</v>
      </c>
      <c r="K10" s="298"/>
      <c r="L10" s="298"/>
      <c r="M10" s="298"/>
    </row>
    <row r="11" spans="1:13" ht="24.95" customHeight="1">
      <c r="A11" s="592" t="s">
        <v>72</v>
      </c>
      <c r="B11" s="210" t="s">
        <v>12</v>
      </c>
      <c r="C11" s="551">
        <v>0</v>
      </c>
      <c r="D11" s="551">
        <v>0</v>
      </c>
      <c r="E11" s="551">
        <v>0</v>
      </c>
      <c r="F11" s="551">
        <v>0</v>
      </c>
      <c r="G11" s="551">
        <v>0</v>
      </c>
      <c r="H11" s="551">
        <v>0</v>
      </c>
      <c r="K11" s="298"/>
      <c r="L11" s="298"/>
      <c r="M11" s="298"/>
    </row>
    <row r="12" spans="1:13" ht="24.95" customHeight="1">
      <c r="A12" s="589" t="s">
        <v>45</v>
      </c>
      <c r="B12" s="210" t="s">
        <v>46</v>
      </c>
      <c r="C12" s="551">
        <v>8</v>
      </c>
      <c r="D12" s="551">
        <v>8</v>
      </c>
      <c r="E12" s="551">
        <v>18</v>
      </c>
      <c r="F12" s="552">
        <v>3</v>
      </c>
      <c r="G12" s="552">
        <v>0</v>
      </c>
      <c r="H12" s="552">
        <v>-1</v>
      </c>
      <c r="K12" s="298"/>
      <c r="L12" s="298"/>
    </row>
    <row r="13" spans="1:13" ht="24.95" customHeight="1">
      <c r="A13" s="592" t="s">
        <v>41</v>
      </c>
      <c r="B13" s="210" t="s">
        <v>12</v>
      </c>
      <c r="C13" s="551">
        <v>8</v>
      </c>
      <c r="D13" s="551">
        <v>8</v>
      </c>
      <c r="E13" s="551">
        <v>18</v>
      </c>
      <c r="F13" s="552">
        <v>3</v>
      </c>
      <c r="G13" s="552">
        <v>0</v>
      </c>
      <c r="H13" s="552">
        <v>-1</v>
      </c>
      <c r="K13" s="298"/>
      <c r="L13" s="298"/>
    </row>
    <row r="14" spans="1:13" ht="24.95" customHeight="1">
      <c r="A14" s="592" t="s">
        <v>40</v>
      </c>
      <c r="B14" s="210" t="s">
        <v>12</v>
      </c>
      <c r="C14" s="551">
        <v>0</v>
      </c>
      <c r="D14" s="551">
        <v>0</v>
      </c>
      <c r="E14" s="551">
        <v>0</v>
      </c>
      <c r="F14" s="551">
        <v>0</v>
      </c>
      <c r="G14" s="551">
        <v>0</v>
      </c>
      <c r="H14" s="551">
        <v>0</v>
      </c>
      <c r="K14" s="298"/>
      <c r="L14" s="298"/>
      <c r="M14" s="298"/>
    </row>
    <row r="15" spans="1:13" ht="24.95" customHeight="1">
      <c r="A15" s="592" t="s">
        <v>72</v>
      </c>
      <c r="B15" s="210" t="s">
        <v>12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K15" s="298"/>
      <c r="L15" s="298"/>
      <c r="M15" s="298"/>
    </row>
    <row r="16" spans="1:13" ht="24.95" customHeight="1">
      <c r="A16" s="589" t="s">
        <v>47</v>
      </c>
      <c r="B16" s="210" t="s">
        <v>46</v>
      </c>
      <c r="C16" s="551">
        <v>2</v>
      </c>
      <c r="D16" s="551">
        <v>9</v>
      </c>
      <c r="E16" s="551">
        <v>13</v>
      </c>
      <c r="F16" s="552">
        <v>0</v>
      </c>
      <c r="G16" s="552">
        <v>-4</v>
      </c>
      <c r="H16" s="552">
        <v>-12</v>
      </c>
      <c r="K16" s="298"/>
      <c r="L16" s="298"/>
    </row>
    <row r="17" spans="1:13" ht="24.95" customHeight="1">
      <c r="A17" s="592" t="s">
        <v>41</v>
      </c>
      <c r="B17" s="210" t="s">
        <v>12</v>
      </c>
      <c r="C17" s="551">
        <v>2</v>
      </c>
      <c r="D17" s="551">
        <v>9</v>
      </c>
      <c r="E17" s="551">
        <v>13</v>
      </c>
      <c r="F17" s="552">
        <v>0</v>
      </c>
      <c r="G17" s="552">
        <v>-4</v>
      </c>
      <c r="H17" s="552">
        <v>-12</v>
      </c>
      <c r="K17" s="298"/>
      <c r="L17" s="298"/>
    </row>
    <row r="18" spans="1:13" ht="24.95" customHeight="1">
      <c r="A18" s="592" t="s">
        <v>40</v>
      </c>
      <c r="B18" s="210" t="s">
        <v>12</v>
      </c>
      <c r="C18" s="551">
        <v>0</v>
      </c>
      <c r="D18" s="551">
        <v>0</v>
      </c>
      <c r="E18" s="551">
        <v>0</v>
      </c>
      <c r="F18" s="551">
        <v>0</v>
      </c>
      <c r="G18" s="551">
        <v>0</v>
      </c>
      <c r="H18" s="551">
        <v>0</v>
      </c>
      <c r="K18" s="298"/>
      <c r="L18" s="298"/>
      <c r="M18" s="298"/>
    </row>
    <row r="19" spans="1:13" ht="24.95" customHeight="1">
      <c r="A19" s="592" t="s">
        <v>72</v>
      </c>
      <c r="B19" s="210" t="s">
        <v>12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K19" s="298"/>
      <c r="L19" s="298"/>
      <c r="M19" s="298"/>
    </row>
    <row r="20" spans="1:13" ht="24.95" customHeight="1">
      <c r="A20" s="588" t="s">
        <v>50</v>
      </c>
      <c r="B20" s="210"/>
      <c r="C20" s="551">
        <v>8</v>
      </c>
      <c r="D20" s="551">
        <v>5</v>
      </c>
      <c r="E20" s="551">
        <v>14</v>
      </c>
      <c r="F20" s="551">
        <v>8</v>
      </c>
      <c r="G20" s="551">
        <v>5</v>
      </c>
      <c r="H20" s="551">
        <v>14</v>
      </c>
      <c r="K20" s="298"/>
      <c r="L20" s="298"/>
    </row>
    <row r="21" spans="1:13" ht="24.95" customHeight="1">
      <c r="A21" s="589" t="s">
        <v>48</v>
      </c>
      <c r="B21" s="210" t="s">
        <v>44</v>
      </c>
      <c r="C21" s="551">
        <v>8</v>
      </c>
      <c r="D21" s="551">
        <v>5</v>
      </c>
      <c r="E21" s="551">
        <v>14</v>
      </c>
      <c r="F21" s="552">
        <v>5</v>
      </c>
      <c r="G21" s="552">
        <v>1</v>
      </c>
      <c r="H21" s="552">
        <v>3</v>
      </c>
      <c r="K21" s="298"/>
      <c r="L21" s="298"/>
    </row>
    <row r="22" spans="1:13" ht="24.95" customHeight="1">
      <c r="A22" s="589" t="s">
        <v>45</v>
      </c>
      <c r="B22" s="210" t="s">
        <v>46</v>
      </c>
      <c r="C22" s="551">
        <v>0</v>
      </c>
      <c r="D22" s="551">
        <v>0</v>
      </c>
      <c r="E22" s="551">
        <v>0</v>
      </c>
      <c r="F22" s="551">
        <v>0</v>
      </c>
      <c r="G22" s="551">
        <v>0</v>
      </c>
      <c r="H22" s="551">
        <v>0</v>
      </c>
      <c r="K22" s="298"/>
      <c r="L22" s="298"/>
      <c r="M22" s="298"/>
    </row>
    <row r="23" spans="1:13" ht="24.95" customHeight="1">
      <c r="A23" s="589" t="s">
        <v>47</v>
      </c>
      <c r="B23" s="210" t="s">
        <v>12</v>
      </c>
      <c r="C23" s="551">
        <v>1</v>
      </c>
      <c r="D23" s="551">
        <v>0</v>
      </c>
      <c r="E23" s="551">
        <v>1</v>
      </c>
      <c r="F23" s="551">
        <v>1</v>
      </c>
      <c r="G23" s="551">
        <v>-2</v>
      </c>
      <c r="H23" s="551">
        <v>-1</v>
      </c>
      <c r="K23" s="298"/>
      <c r="L23" s="298"/>
      <c r="M23" s="298"/>
    </row>
    <row r="24" spans="1:13" ht="24.95" customHeight="1">
      <c r="A24" s="589" t="s">
        <v>59</v>
      </c>
      <c r="B24" s="210" t="s">
        <v>73</v>
      </c>
      <c r="C24" s="551">
        <v>1428</v>
      </c>
      <c r="D24" s="551">
        <v>255</v>
      </c>
      <c r="E24" s="551">
        <v>1708</v>
      </c>
      <c r="F24" s="552">
        <v>1408</v>
      </c>
      <c r="G24" s="552">
        <v>-65</v>
      </c>
      <c r="H24" s="552">
        <v>-512</v>
      </c>
      <c r="K24" s="298"/>
      <c r="L24" s="298"/>
    </row>
    <row r="25" spans="1:13" s="589" customFormat="1" ht="24.95" customHeight="1">
      <c r="A25" s="588" t="s">
        <v>336</v>
      </c>
      <c r="B25" s="590"/>
      <c r="C25" s="551">
        <v>0</v>
      </c>
      <c r="D25" s="551">
        <v>0</v>
      </c>
      <c r="E25" s="551">
        <v>0</v>
      </c>
      <c r="F25" s="552">
        <v>0</v>
      </c>
      <c r="G25" s="552">
        <v>0</v>
      </c>
      <c r="H25" s="552">
        <v>0</v>
      </c>
    </row>
    <row r="26" spans="1:13" s="589" customFormat="1" ht="26.25" customHeight="1">
      <c r="A26" s="589" t="s">
        <v>337</v>
      </c>
      <c r="B26" s="591" t="s">
        <v>44</v>
      </c>
      <c r="C26" s="551">
        <v>71</v>
      </c>
      <c r="D26" s="551">
        <v>67</v>
      </c>
      <c r="E26" s="551">
        <v>259</v>
      </c>
      <c r="F26" s="552">
        <v>67</v>
      </c>
      <c r="G26" s="552">
        <v>58</v>
      </c>
      <c r="H26" s="552">
        <v>198</v>
      </c>
    </row>
    <row r="27" spans="1:13" s="589" customFormat="1" ht="26.25" customHeight="1">
      <c r="A27" s="589" t="s">
        <v>338</v>
      </c>
      <c r="B27" s="591" t="s">
        <v>44</v>
      </c>
      <c r="C27" s="551">
        <v>71</v>
      </c>
      <c r="D27" s="551">
        <v>67</v>
      </c>
      <c r="E27" s="551">
        <v>235</v>
      </c>
      <c r="F27" s="552">
        <v>67</v>
      </c>
      <c r="G27" s="552">
        <v>58</v>
      </c>
      <c r="H27" s="552">
        <v>192</v>
      </c>
    </row>
    <row r="28" spans="1:13" s="589" customFormat="1" ht="26.25" customHeight="1">
      <c r="A28" s="589" t="s">
        <v>339</v>
      </c>
      <c r="B28" s="591" t="s">
        <v>73</v>
      </c>
      <c r="C28" s="551">
        <v>760.2</v>
      </c>
      <c r="D28" s="551">
        <v>547.495</v>
      </c>
      <c r="E28" s="551">
        <v>2336.7950000000001</v>
      </c>
      <c r="F28" s="552">
        <v>745.69999999999993</v>
      </c>
      <c r="G28" s="552">
        <v>91.999999999999886</v>
      </c>
      <c r="H28" s="552">
        <v>1457.8</v>
      </c>
    </row>
  </sheetData>
  <mergeCells count="2">
    <mergeCell ref="F4:H4"/>
    <mergeCell ref="A1:H1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sqref="A1:G1"/>
    </sheetView>
  </sheetViews>
  <sheetFormatPr defaultColWidth="8" defaultRowHeight="15.75"/>
  <cols>
    <col min="1" max="1" width="30.625" style="7" customWidth="1"/>
    <col min="2" max="5" width="9.125" style="27" customWidth="1"/>
    <col min="6" max="6" width="9" style="27" customWidth="1"/>
    <col min="7" max="7" width="9.5" style="27" customWidth="1"/>
    <col min="8" max="16384" width="8" style="7"/>
  </cols>
  <sheetData>
    <row r="1" spans="1:14" ht="20.100000000000001" customHeight="1">
      <c r="A1" s="612" t="s">
        <v>359</v>
      </c>
      <c r="B1" s="612"/>
      <c r="C1" s="612"/>
      <c r="D1" s="612"/>
      <c r="E1" s="612"/>
      <c r="F1" s="612"/>
      <c r="G1" s="612"/>
      <c r="H1" s="29"/>
    </row>
    <row r="2" spans="1:14" ht="15" customHeight="1">
      <c r="B2" s="28"/>
      <c r="C2" s="28"/>
      <c r="D2" s="29"/>
      <c r="E2" s="29"/>
      <c r="F2" s="29"/>
      <c r="G2" s="29"/>
    </row>
    <row r="3" spans="1:14" ht="15" customHeight="1">
      <c r="B3" s="28"/>
      <c r="C3" s="28"/>
      <c r="D3" s="29"/>
      <c r="E3" s="29"/>
      <c r="F3" s="29"/>
      <c r="G3" s="29"/>
    </row>
    <row r="4" spans="1:14" ht="18" customHeight="1">
      <c r="A4" s="30"/>
      <c r="B4" s="3" t="s">
        <v>100</v>
      </c>
      <c r="C4" s="3" t="s">
        <v>9</v>
      </c>
      <c r="D4" s="3" t="s">
        <v>9</v>
      </c>
      <c r="E4" s="611" t="s">
        <v>101</v>
      </c>
      <c r="F4" s="611"/>
      <c r="G4" s="611"/>
    </row>
    <row r="5" spans="1:14" ht="15.95" customHeight="1">
      <c r="A5" s="31"/>
      <c r="B5" s="4" t="s">
        <v>86</v>
      </c>
      <c r="C5" s="4" t="s">
        <v>294</v>
      </c>
      <c r="D5" s="4" t="s">
        <v>293</v>
      </c>
      <c r="E5" s="499" t="s">
        <v>86</v>
      </c>
      <c r="F5" s="4" t="s">
        <v>298</v>
      </c>
      <c r="G5" s="4" t="s">
        <v>293</v>
      </c>
    </row>
    <row r="6" spans="1:14" ht="15.95" customHeight="1">
      <c r="B6" s="4" t="s">
        <v>103</v>
      </c>
      <c r="C6" s="4" t="s">
        <v>11</v>
      </c>
      <c r="D6" s="4" t="s">
        <v>104</v>
      </c>
      <c r="E6" s="499" t="s">
        <v>103</v>
      </c>
      <c r="F6" s="4" t="s">
        <v>11</v>
      </c>
      <c r="G6" s="4" t="s">
        <v>104</v>
      </c>
    </row>
    <row r="7" spans="1:14" ht="15.95" customHeight="1">
      <c r="B7" s="5">
        <v>2022</v>
      </c>
      <c r="C7" s="323">
        <v>2022</v>
      </c>
      <c r="D7" s="323">
        <v>2022</v>
      </c>
      <c r="E7" s="323">
        <v>2022</v>
      </c>
      <c r="F7" s="323">
        <v>2022</v>
      </c>
      <c r="G7" s="323">
        <v>2022</v>
      </c>
    </row>
    <row r="8" spans="1:14" ht="20.100000000000001" customHeight="1">
      <c r="B8" s="4"/>
      <c r="C8" s="4"/>
      <c r="D8" s="4"/>
      <c r="E8" s="4"/>
      <c r="F8" s="4"/>
      <c r="G8" s="4"/>
    </row>
    <row r="9" spans="1:14" ht="35.1" customHeight="1">
      <c r="A9" s="546" t="s">
        <v>313</v>
      </c>
      <c r="B9" s="434">
        <v>470.5</v>
      </c>
      <c r="C9" s="434">
        <v>177.4</v>
      </c>
      <c r="D9" s="434">
        <v>647.9</v>
      </c>
      <c r="E9" s="435">
        <v>103.40659340659339</v>
      </c>
      <c r="F9" s="435">
        <v>110.875</v>
      </c>
      <c r="G9" s="435">
        <v>105.34959349593495</v>
      </c>
      <c r="H9" s="32"/>
      <c r="N9" s="222"/>
    </row>
    <row r="10" spans="1:14" ht="24.95" customHeight="1">
      <c r="A10" s="547" t="s">
        <v>311</v>
      </c>
      <c r="B10" s="436">
        <v>21072.7</v>
      </c>
      <c r="C10" s="436">
        <v>12664</v>
      </c>
      <c r="D10" s="436">
        <v>33736.699999999997</v>
      </c>
      <c r="E10" s="437">
        <v>104.61030579825258</v>
      </c>
      <c r="F10" s="437">
        <v>102.28576043938293</v>
      </c>
      <c r="G10" s="437">
        <v>103.72544196771713</v>
      </c>
      <c r="N10" s="222"/>
    </row>
    <row r="11" spans="1:14" ht="24.95" customHeight="1">
      <c r="A11" s="547" t="s">
        <v>312</v>
      </c>
      <c r="B11" s="436">
        <v>24398</v>
      </c>
      <c r="C11" s="436">
        <v>11933</v>
      </c>
      <c r="D11" s="436">
        <v>36331</v>
      </c>
      <c r="E11" s="437">
        <v>88.655523255813961</v>
      </c>
      <c r="F11" s="437">
        <v>94.706349206349202</v>
      </c>
      <c r="G11" s="437">
        <v>90.555832502492521</v>
      </c>
      <c r="N11" s="222"/>
    </row>
    <row r="12" spans="1:14" ht="24.95" customHeight="1">
      <c r="A12" s="547" t="s">
        <v>186</v>
      </c>
      <c r="B12" s="438">
        <v>0</v>
      </c>
      <c r="C12" s="438">
        <v>0</v>
      </c>
      <c r="D12" s="438">
        <v>0</v>
      </c>
      <c r="E12" s="438">
        <v>0</v>
      </c>
      <c r="F12" s="438">
        <v>0</v>
      </c>
      <c r="G12" s="438">
        <v>0</v>
      </c>
    </row>
    <row r="13" spans="1:14" ht="24.95" customHeight="1">
      <c r="A13" s="548" t="s">
        <v>187</v>
      </c>
      <c r="B13" s="438">
        <v>0</v>
      </c>
      <c r="C13" s="438">
        <v>0</v>
      </c>
      <c r="D13" s="438">
        <v>0</v>
      </c>
      <c r="E13" s="438">
        <v>0</v>
      </c>
      <c r="F13" s="438">
        <v>0</v>
      </c>
      <c r="G13" s="438">
        <v>0</v>
      </c>
    </row>
    <row r="14" spans="1:14" ht="24.95" customHeight="1">
      <c r="A14" s="548" t="s">
        <v>188</v>
      </c>
      <c r="B14" s="438">
        <v>0</v>
      </c>
      <c r="C14" s="438">
        <v>0</v>
      </c>
      <c r="D14" s="438">
        <v>0</v>
      </c>
      <c r="E14" s="438">
        <v>0</v>
      </c>
      <c r="F14" s="438">
        <v>0</v>
      </c>
      <c r="G14" s="438">
        <v>0</v>
      </c>
    </row>
    <row r="15" spans="1:14" ht="24.95" customHeight="1"/>
    <row r="16" spans="1:14" ht="24.95" customHeight="1">
      <c r="B16" s="28"/>
      <c r="C16" s="28"/>
      <c r="D16" s="29"/>
      <c r="E16" s="29"/>
      <c r="F16" s="29"/>
      <c r="G16" s="29"/>
    </row>
    <row r="17" spans="2:7" ht="24.95" customHeight="1">
      <c r="B17" s="28"/>
      <c r="C17" s="28"/>
      <c r="D17" s="29"/>
      <c r="E17" s="29"/>
      <c r="F17" s="29"/>
      <c r="G17" s="29"/>
    </row>
    <row r="24" spans="2:7">
      <c r="B24" s="33"/>
      <c r="C24" s="33"/>
      <c r="D24" s="33"/>
      <c r="E24" s="33"/>
      <c r="F24" s="33"/>
      <c r="G24" s="33"/>
    </row>
    <row r="25" spans="2:7">
      <c r="B25" s="33"/>
      <c r="C25" s="33"/>
      <c r="D25" s="33"/>
      <c r="E25" s="33"/>
      <c r="F25" s="33"/>
      <c r="G25" s="33"/>
    </row>
    <row r="26" spans="2:7">
      <c r="B26" s="33"/>
      <c r="C26" s="33"/>
      <c r="D26" s="33"/>
      <c r="E26" s="33"/>
      <c r="F26" s="33"/>
      <c r="G26" s="33"/>
    </row>
    <row r="27" spans="2:7">
      <c r="B27" s="34"/>
      <c r="C27" s="34"/>
      <c r="D27" s="34"/>
      <c r="E27" s="34"/>
      <c r="F27" s="34"/>
      <c r="G27" s="34"/>
    </row>
    <row r="28" spans="2:7">
      <c r="B28" s="33"/>
      <c r="C28" s="33"/>
      <c r="D28" s="33"/>
      <c r="E28" s="33"/>
      <c r="F28" s="33"/>
      <c r="G28" s="33"/>
    </row>
    <row r="29" spans="2:7">
      <c r="B29" s="33"/>
      <c r="C29" s="33"/>
      <c r="D29" s="33"/>
      <c r="E29" s="33"/>
      <c r="F29" s="33"/>
      <c r="G29" s="33"/>
    </row>
    <row r="30" spans="2:7">
      <c r="B30" s="33"/>
      <c r="C30" s="33"/>
      <c r="D30" s="33"/>
      <c r="E30" s="33"/>
      <c r="F30" s="33"/>
      <c r="G30" s="33"/>
    </row>
    <row r="31" spans="2:7">
      <c r="B31" s="34"/>
      <c r="C31" s="34"/>
      <c r="D31" s="34"/>
      <c r="E31" s="34"/>
      <c r="F31" s="34"/>
      <c r="G31" s="34"/>
    </row>
    <row r="32" spans="2:7">
      <c r="B32" s="33"/>
      <c r="C32" s="33"/>
      <c r="D32" s="33"/>
      <c r="E32" s="33"/>
      <c r="F32" s="33"/>
      <c r="G32" s="33"/>
    </row>
    <row r="33" spans="2:7">
      <c r="B33" s="33"/>
      <c r="C33" s="33"/>
      <c r="D33" s="33"/>
      <c r="E33" s="33"/>
      <c r="F33" s="33"/>
      <c r="G33" s="33"/>
    </row>
    <row r="34" spans="2:7">
      <c r="B34" s="33"/>
      <c r="C34" s="33"/>
      <c r="D34" s="33"/>
      <c r="E34" s="33"/>
      <c r="F34" s="33"/>
      <c r="G34" s="33"/>
    </row>
  </sheetData>
  <mergeCells count="2">
    <mergeCell ref="E4:G4"/>
    <mergeCell ref="A1:G1"/>
  </mergeCells>
  <pageMargins left="0.75" right="0.25" top="0.5" bottom="0.5" header="0.43307086614173201" footer="0.31496062992126"/>
  <pageSetup paperSize="9" firstPageNumber="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G1"/>
    </sheetView>
  </sheetViews>
  <sheetFormatPr defaultColWidth="8" defaultRowHeight="15.75"/>
  <cols>
    <col min="1" max="1" width="29.125" style="7" customWidth="1"/>
    <col min="2" max="4" width="9.125" style="7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8" style="7"/>
  </cols>
  <sheetData>
    <row r="1" spans="1:10" ht="20.100000000000001" customHeight="1">
      <c r="A1" s="613" t="s">
        <v>360</v>
      </c>
      <c r="B1" s="613"/>
      <c r="C1" s="613"/>
      <c r="D1" s="613"/>
      <c r="E1" s="613"/>
      <c r="F1" s="613"/>
      <c r="G1" s="613"/>
    </row>
    <row r="2" spans="1:10" ht="15" customHeight="1">
      <c r="A2" s="35"/>
      <c r="B2" s="31"/>
    </row>
    <row r="3" spans="1:10" ht="15" customHeight="1">
      <c r="A3" s="31"/>
      <c r="B3" s="36"/>
      <c r="C3" s="36"/>
      <c r="D3" s="36"/>
      <c r="E3" s="37"/>
      <c r="F3" s="38"/>
      <c r="G3" s="37" t="s">
        <v>105</v>
      </c>
    </row>
    <row r="4" spans="1:10" ht="15.95" customHeight="1">
      <c r="A4" s="30"/>
      <c r="B4" s="3" t="s">
        <v>100</v>
      </c>
      <c r="C4" s="3" t="s">
        <v>9</v>
      </c>
      <c r="D4" s="3" t="s">
        <v>9</v>
      </c>
      <c r="E4" s="611" t="s">
        <v>102</v>
      </c>
      <c r="F4" s="611"/>
      <c r="G4" s="611"/>
    </row>
    <row r="5" spans="1:10" ht="15.95" customHeight="1">
      <c r="B5" s="499" t="s">
        <v>86</v>
      </c>
      <c r="C5" s="4" t="s">
        <v>294</v>
      </c>
      <c r="D5" s="4" t="s">
        <v>293</v>
      </c>
      <c r="E5" s="499" t="s">
        <v>86</v>
      </c>
      <c r="F5" s="4" t="s">
        <v>298</v>
      </c>
      <c r="G5" s="4" t="s">
        <v>293</v>
      </c>
    </row>
    <row r="6" spans="1:10" ht="15.95" customHeight="1">
      <c r="B6" s="499" t="s">
        <v>103</v>
      </c>
      <c r="C6" s="4" t="s">
        <v>11</v>
      </c>
      <c r="D6" s="4" t="s">
        <v>104</v>
      </c>
      <c r="E6" s="499" t="s">
        <v>103</v>
      </c>
      <c r="F6" s="4" t="s">
        <v>11</v>
      </c>
      <c r="G6" s="4" t="s">
        <v>104</v>
      </c>
    </row>
    <row r="7" spans="1:10" ht="15.95" customHeight="1">
      <c r="B7" s="5">
        <v>2022</v>
      </c>
      <c r="C7" s="323">
        <v>2022</v>
      </c>
      <c r="D7" s="323">
        <v>2022</v>
      </c>
      <c r="E7" s="323">
        <v>2022</v>
      </c>
      <c r="F7" s="323">
        <v>2022</v>
      </c>
      <c r="G7" s="323">
        <v>2022</v>
      </c>
    </row>
    <row r="8" spans="1:10" ht="20.100000000000001" customHeight="1">
      <c r="B8" s="4"/>
      <c r="C8" s="4"/>
      <c r="D8" s="4"/>
      <c r="E8" s="4"/>
      <c r="F8" s="4"/>
      <c r="G8" s="4"/>
    </row>
    <row r="9" spans="1:10" ht="24.95" customHeight="1">
      <c r="A9" s="39" t="s">
        <v>88</v>
      </c>
      <c r="B9" s="439">
        <v>11238.6</v>
      </c>
      <c r="C9" s="439">
        <v>6610.5675624999994</v>
      </c>
      <c r="D9" s="439">
        <v>17849.167562499999</v>
      </c>
      <c r="E9" s="440">
        <v>100.58334869717598</v>
      </c>
      <c r="F9" s="440">
        <v>98.550733619786897</v>
      </c>
      <c r="G9" s="440">
        <v>99.820853100540972</v>
      </c>
      <c r="H9" s="34"/>
      <c r="I9" s="605"/>
      <c r="J9" s="238"/>
    </row>
    <row r="10" spans="1:10" ht="24.95" customHeight="1">
      <c r="A10" s="40" t="s">
        <v>89</v>
      </c>
      <c r="B10" s="441">
        <v>10607.380000000001</v>
      </c>
      <c r="C10" s="441">
        <v>6259.1675624999998</v>
      </c>
      <c r="D10" s="441">
        <v>16866.5475625</v>
      </c>
      <c r="E10" s="443">
        <v>100.74279359151768</v>
      </c>
      <c r="F10" s="443">
        <v>98.180515175496666</v>
      </c>
      <c r="G10" s="443">
        <v>99.776476728095247</v>
      </c>
      <c r="I10" s="238"/>
      <c r="J10" s="238"/>
    </row>
    <row r="11" spans="1:10" ht="24.95" customHeight="1">
      <c r="A11" s="41" t="s">
        <v>90</v>
      </c>
      <c r="B11" s="441">
        <v>38.5</v>
      </c>
      <c r="C11" s="441">
        <v>7.2</v>
      </c>
      <c r="D11" s="441">
        <v>45.7</v>
      </c>
      <c r="E11" s="443">
        <v>97.443685143001773</v>
      </c>
      <c r="F11" s="443">
        <v>97.620606191424244</v>
      </c>
      <c r="G11" s="443">
        <v>97.471516348809999</v>
      </c>
      <c r="I11" s="238"/>
      <c r="J11" s="238"/>
    </row>
    <row r="12" spans="1:10" ht="24.95" customHeight="1">
      <c r="A12" s="41" t="s">
        <v>91</v>
      </c>
      <c r="B12" s="441">
        <v>592.71999999999991</v>
      </c>
      <c r="C12" s="441">
        <v>344.2</v>
      </c>
      <c r="D12" s="441">
        <v>936.91999999999985</v>
      </c>
      <c r="E12" s="443">
        <v>98.012368951946272</v>
      </c>
      <c r="F12" s="443">
        <v>105.82856250056574</v>
      </c>
      <c r="G12" s="443">
        <v>100.74592674708309</v>
      </c>
      <c r="I12" s="238"/>
      <c r="J12" s="238"/>
    </row>
    <row r="13" spans="1:10" ht="24.95" customHeight="1">
      <c r="A13" s="39" t="s">
        <v>92</v>
      </c>
      <c r="B13" s="439">
        <v>10431.490000000002</v>
      </c>
      <c r="C13" s="439">
        <v>6018.8675624999996</v>
      </c>
      <c r="D13" s="439">
        <v>16450.357562500001</v>
      </c>
      <c r="E13" s="440">
        <v>100.86335595908029</v>
      </c>
      <c r="F13" s="440">
        <v>98.223311912096705</v>
      </c>
      <c r="G13" s="440">
        <v>99.881111895673186</v>
      </c>
      <c r="I13" s="238"/>
      <c r="J13" s="238"/>
    </row>
    <row r="14" spans="1:10" ht="24.95" customHeight="1">
      <c r="A14" s="40" t="s">
        <v>89</v>
      </c>
      <c r="B14" s="441">
        <v>10420.290000000001</v>
      </c>
      <c r="C14" s="442">
        <v>5989.6675624999998</v>
      </c>
      <c r="D14" s="442">
        <v>16409.9575625</v>
      </c>
      <c r="E14" s="443">
        <v>100.78624625205532</v>
      </c>
      <c r="F14" s="443">
        <v>97.832525099812841</v>
      </c>
      <c r="G14" s="443">
        <v>99.687688189853503</v>
      </c>
      <c r="I14" s="238"/>
      <c r="J14" s="238"/>
    </row>
    <row r="15" spans="1:10" ht="24.95" customHeight="1">
      <c r="A15" s="41" t="s">
        <v>90</v>
      </c>
      <c r="B15" s="442">
        <v>0</v>
      </c>
      <c r="C15" s="442">
        <v>0</v>
      </c>
      <c r="D15" s="442">
        <v>0</v>
      </c>
      <c r="E15" s="442">
        <v>0</v>
      </c>
      <c r="F15" s="442">
        <v>0</v>
      </c>
      <c r="G15" s="442">
        <v>0</v>
      </c>
      <c r="I15" s="238"/>
      <c r="J15" s="238"/>
    </row>
    <row r="16" spans="1:10" ht="24.95" customHeight="1">
      <c r="A16" s="41" t="s">
        <v>91</v>
      </c>
      <c r="B16" s="549">
        <v>11.2</v>
      </c>
      <c r="C16" s="550">
        <v>29.2</v>
      </c>
      <c r="D16" s="550">
        <v>40.4</v>
      </c>
      <c r="E16" s="443">
        <v>349.99999999999994</v>
      </c>
      <c r="F16" s="443">
        <v>543.76163873370581</v>
      </c>
      <c r="G16" s="443">
        <v>471.41190198366394</v>
      </c>
      <c r="I16" s="238"/>
      <c r="J16" s="238"/>
    </row>
    <row r="17" spans="1:10" ht="24.95" customHeight="1">
      <c r="A17" s="39" t="s">
        <v>93</v>
      </c>
      <c r="B17" s="439">
        <v>807.1099999999999</v>
      </c>
      <c r="C17" s="439">
        <v>591.70000000000005</v>
      </c>
      <c r="D17" s="439">
        <v>1398.81</v>
      </c>
      <c r="E17" s="440">
        <v>97.099444190467011</v>
      </c>
      <c r="F17" s="440">
        <v>102.00971024863304</v>
      </c>
      <c r="G17" s="440">
        <v>99.117611558703146</v>
      </c>
      <c r="I17" s="238"/>
      <c r="J17" s="238"/>
    </row>
    <row r="18" spans="1:10" ht="24.95" customHeight="1">
      <c r="A18" s="40" t="s">
        <v>89</v>
      </c>
      <c r="B18" s="441">
        <v>187.08999999999997</v>
      </c>
      <c r="C18" s="442">
        <v>269.5</v>
      </c>
      <c r="D18" s="442">
        <v>456.59</v>
      </c>
      <c r="E18" s="443">
        <v>98.380396487353394</v>
      </c>
      <c r="F18" s="443">
        <v>106.60840797372344</v>
      </c>
      <c r="G18" s="443">
        <v>103.07602201459476</v>
      </c>
      <c r="I18" s="238"/>
      <c r="J18" s="238"/>
    </row>
    <row r="19" spans="1:10" ht="24.95" customHeight="1">
      <c r="A19" s="41" t="s">
        <v>90</v>
      </c>
      <c r="B19" s="441">
        <v>38.5</v>
      </c>
      <c r="C19" s="442">
        <v>7.2</v>
      </c>
      <c r="D19" s="442">
        <v>45.7</v>
      </c>
      <c r="E19" s="443">
        <v>97.443685143001773</v>
      </c>
      <c r="F19" s="443">
        <v>97.620606191424244</v>
      </c>
      <c r="G19" s="443">
        <v>97.471516348809999</v>
      </c>
      <c r="I19" s="238"/>
      <c r="J19" s="238"/>
    </row>
    <row r="20" spans="1:10" ht="24.95" customHeight="1">
      <c r="A20" s="41" t="s">
        <v>91</v>
      </c>
      <c r="B20" s="442">
        <v>581.51999999999987</v>
      </c>
      <c r="C20" s="442">
        <v>315</v>
      </c>
      <c r="D20" s="442">
        <v>896.51999999999987</v>
      </c>
      <c r="E20" s="443">
        <v>96.671875519499935</v>
      </c>
      <c r="F20" s="443">
        <v>98.476580430944026</v>
      </c>
      <c r="G20" s="443">
        <v>97.298387608610781</v>
      </c>
      <c r="I20" s="238"/>
      <c r="J20" s="238"/>
    </row>
    <row r="21" spans="1:10" ht="20.100000000000001" customHeight="1"/>
    <row r="22" spans="1:10" ht="20.100000000000001" customHeight="1"/>
    <row r="23" spans="1:10" ht="20.100000000000001" customHeight="1"/>
    <row r="24" spans="1:10" ht="20.100000000000001" customHeight="1"/>
    <row r="25" spans="1:10" ht="20.100000000000001" customHeight="1"/>
    <row r="26" spans="1:10" ht="20.100000000000001" customHeight="1"/>
    <row r="27" spans="1:10" ht="24.95" customHeight="1"/>
    <row r="28" spans="1:10" ht="24.95" customHeight="1"/>
  </sheetData>
  <mergeCells count="2">
    <mergeCell ref="E4:G4"/>
    <mergeCell ref="A1:G1"/>
  </mergeCells>
  <pageMargins left="0.75" right="0.5" top="0.5" bottom="0.5" header="0.43307086614173201" footer="0.31496062992126"/>
  <pageSetup paperSize="9" firstPageNumber="1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3"/>
  <sheetViews>
    <sheetView workbookViewId="0">
      <selection sqref="A1:E1"/>
    </sheetView>
  </sheetViews>
  <sheetFormatPr defaultColWidth="12.875" defaultRowHeight="16.5" customHeight="1"/>
  <cols>
    <col min="1" max="1" width="40.625" style="42" customWidth="1"/>
    <col min="2" max="5" width="10.625" style="42" customWidth="1"/>
    <col min="6" max="16384" width="12.875" style="42"/>
  </cols>
  <sheetData>
    <row r="1" spans="1:118" ht="33.75" customHeight="1">
      <c r="A1" s="614" t="s">
        <v>361</v>
      </c>
      <c r="B1" s="614"/>
      <c r="C1" s="614"/>
      <c r="D1" s="614"/>
      <c r="E1" s="614"/>
    </row>
    <row r="2" spans="1:118" ht="18.75" customHeight="1">
      <c r="A2" s="43"/>
      <c r="C2" s="44"/>
      <c r="D2" s="44"/>
      <c r="E2" s="45" t="s">
        <v>13</v>
      </c>
    </row>
    <row r="3" spans="1:118" ht="15.6" customHeight="1">
      <c r="A3" s="46"/>
      <c r="B3" s="47" t="s">
        <v>305</v>
      </c>
      <c r="C3" s="47" t="s">
        <v>304</v>
      </c>
      <c r="D3" s="47" t="s">
        <v>304</v>
      </c>
      <c r="E3" s="47" t="s">
        <v>295</v>
      </c>
    </row>
    <row r="4" spans="1:118" ht="15.6" customHeight="1">
      <c r="A4" s="48"/>
      <c r="B4" s="49" t="s">
        <v>299</v>
      </c>
      <c r="C4" s="49" t="s">
        <v>299</v>
      </c>
      <c r="D4" s="49" t="s">
        <v>299</v>
      </c>
      <c r="E4" s="49" t="s">
        <v>299</v>
      </c>
    </row>
    <row r="5" spans="1:118" ht="15.6" customHeight="1">
      <c r="A5" s="48"/>
      <c r="B5" s="49" t="s">
        <v>5</v>
      </c>
      <c r="C5" s="49" t="s">
        <v>5</v>
      </c>
      <c r="D5" s="49" t="s">
        <v>5</v>
      </c>
      <c r="E5" s="49" t="s">
        <v>5</v>
      </c>
    </row>
    <row r="6" spans="1:118" ht="15.6" customHeight="1">
      <c r="A6" s="48"/>
      <c r="B6" s="49" t="s">
        <v>6</v>
      </c>
      <c r="C6" s="49" t="s">
        <v>297</v>
      </c>
      <c r="D6" s="49" t="s">
        <v>6</v>
      </c>
      <c r="E6" s="49" t="s">
        <v>7</v>
      </c>
    </row>
    <row r="7" spans="1:118" ht="15.6" customHeight="1">
      <c r="A7" s="48"/>
      <c r="B7" s="50" t="s">
        <v>57</v>
      </c>
      <c r="C7" s="50" t="s">
        <v>299</v>
      </c>
      <c r="D7" s="50" t="s">
        <v>57</v>
      </c>
      <c r="E7" s="50" t="s">
        <v>57</v>
      </c>
    </row>
    <row r="8" spans="1:118" s="52" customFormat="1" ht="18.75" customHeight="1">
      <c r="A8" s="48"/>
      <c r="B8" s="51"/>
      <c r="C8" s="51"/>
      <c r="D8" s="51"/>
      <c r="E8" s="51"/>
    </row>
    <row r="9" spans="1:118" s="55" customFormat="1" ht="24.95" customHeight="1">
      <c r="A9" s="53" t="s">
        <v>237</v>
      </c>
      <c r="B9" s="495">
        <v>110.94</v>
      </c>
      <c r="C9" s="495">
        <v>104.99</v>
      </c>
      <c r="D9" s="495">
        <v>115.01</v>
      </c>
      <c r="E9" s="495">
        <v>115.06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</row>
    <row r="10" spans="1:118" ht="24.95" customHeight="1">
      <c r="A10" s="285"/>
      <c r="B10" s="444"/>
      <c r="C10" s="444"/>
      <c r="D10" s="444"/>
      <c r="E10" s="444"/>
    </row>
    <row r="11" spans="1:118" s="56" customFormat="1" ht="24.95" customHeight="1">
      <c r="A11" s="359" t="s">
        <v>0</v>
      </c>
      <c r="B11" s="444">
        <v>55.51</v>
      </c>
      <c r="C11" s="444">
        <v>82.36</v>
      </c>
      <c r="D11" s="444">
        <v>44.07</v>
      </c>
      <c r="E11" s="444">
        <v>66.78</v>
      </c>
    </row>
    <row r="12" spans="1:118" ht="24.95" customHeight="1">
      <c r="A12" s="357" t="s">
        <v>109</v>
      </c>
      <c r="B12" s="445">
        <v>55.51</v>
      </c>
      <c r="C12" s="445">
        <v>82.36</v>
      </c>
      <c r="D12" s="445">
        <v>44.07</v>
      </c>
      <c r="E12" s="445">
        <v>66.78</v>
      </c>
      <c r="F12" s="606"/>
    </row>
    <row r="13" spans="1:118" s="56" customFormat="1" ht="24.95" customHeight="1">
      <c r="A13" s="359" t="s">
        <v>110</v>
      </c>
      <c r="B13" s="444">
        <v>111.11</v>
      </c>
      <c r="C13" s="444">
        <v>105.06</v>
      </c>
      <c r="D13" s="444">
        <v>115.16</v>
      </c>
      <c r="E13" s="444">
        <v>115.22</v>
      </c>
    </row>
    <row r="14" spans="1:118" ht="24.95" customHeight="1">
      <c r="A14" s="358" t="s">
        <v>111</v>
      </c>
      <c r="B14" s="445">
        <v>87.32</v>
      </c>
      <c r="C14" s="445">
        <v>105.46</v>
      </c>
      <c r="D14" s="445">
        <v>96.95</v>
      </c>
      <c r="E14" s="445">
        <v>98.77</v>
      </c>
    </row>
    <row r="15" spans="1:118" ht="24.95" customHeight="1">
      <c r="A15" s="358" t="s">
        <v>112</v>
      </c>
      <c r="B15" s="445">
        <v>94.15</v>
      </c>
      <c r="C15" s="445">
        <v>105.86</v>
      </c>
      <c r="D15" s="445">
        <v>100.61</v>
      </c>
      <c r="E15" s="445">
        <v>106.56</v>
      </c>
    </row>
    <row r="16" spans="1:118" ht="24.95" customHeight="1">
      <c r="A16" s="358" t="s">
        <v>113</v>
      </c>
      <c r="B16" s="445">
        <v>103.28</v>
      </c>
      <c r="C16" s="445">
        <v>102.46</v>
      </c>
      <c r="D16" s="445">
        <v>98.68</v>
      </c>
      <c r="E16" s="445">
        <v>109.9</v>
      </c>
    </row>
    <row r="17" spans="1:5" ht="24.95" customHeight="1">
      <c r="A17" s="358" t="s">
        <v>114</v>
      </c>
      <c r="B17" s="445">
        <v>119.78</v>
      </c>
      <c r="C17" s="445">
        <v>106.27</v>
      </c>
      <c r="D17" s="445">
        <v>107.19</v>
      </c>
      <c r="E17" s="445">
        <v>109.57</v>
      </c>
    </row>
    <row r="18" spans="1:5" ht="47.25">
      <c r="A18" s="358" t="s">
        <v>115</v>
      </c>
      <c r="B18" s="445">
        <v>71.44</v>
      </c>
      <c r="C18" s="445">
        <v>100.42</v>
      </c>
      <c r="D18" s="445">
        <v>69.47</v>
      </c>
      <c r="E18" s="445">
        <v>81.3</v>
      </c>
    </row>
    <row r="19" spans="1:5" ht="29.25" customHeight="1">
      <c r="A19" s="358" t="s">
        <v>116</v>
      </c>
      <c r="B19" s="445">
        <v>109.77</v>
      </c>
      <c r="C19" s="445">
        <v>104.27</v>
      </c>
      <c r="D19" s="445">
        <v>117.8</v>
      </c>
      <c r="E19" s="445">
        <v>99.65</v>
      </c>
    </row>
    <row r="20" spans="1:5" ht="24.95" customHeight="1">
      <c r="A20" s="358" t="s">
        <v>117</v>
      </c>
      <c r="B20" s="445">
        <v>104.7</v>
      </c>
      <c r="C20" s="445">
        <v>97.57</v>
      </c>
      <c r="D20" s="445">
        <v>112.13</v>
      </c>
      <c r="E20" s="445">
        <v>107.98</v>
      </c>
    </row>
    <row r="21" spans="1:5" ht="24.95" customHeight="1">
      <c r="A21" s="358" t="s">
        <v>118</v>
      </c>
      <c r="B21" s="445">
        <v>156.69999999999999</v>
      </c>
      <c r="C21" s="445">
        <v>103.78</v>
      </c>
      <c r="D21" s="445">
        <v>153.79</v>
      </c>
      <c r="E21" s="445">
        <v>109.59</v>
      </c>
    </row>
    <row r="22" spans="1:5" ht="24.95" customHeight="1">
      <c r="A22" s="358" t="s">
        <v>119</v>
      </c>
      <c r="B22" s="445">
        <v>101.88</v>
      </c>
      <c r="C22" s="445">
        <v>98.66</v>
      </c>
      <c r="D22" s="445">
        <v>107.37</v>
      </c>
      <c r="E22" s="445">
        <v>101</v>
      </c>
    </row>
    <row r="23" spans="1:5" ht="24.95" customHeight="1">
      <c r="A23" s="358" t="s">
        <v>120</v>
      </c>
      <c r="B23" s="445">
        <v>99.17</v>
      </c>
      <c r="C23" s="445">
        <v>102.23</v>
      </c>
      <c r="D23" s="445">
        <v>100.25</v>
      </c>
      <c r="E23" s="445">
        <v>107.82</v>
      </c>
    </row>
    <row r="24" spans="1:5" ht="24.95" customHeight="1">
      <c r="A24" s="358" t="s">
        <v>121</v>
      </c>
      <c r="B24" s="445">
        <v>122.44</v>
      </c>
      <c r="C24" s="445">
        <v>97.4</v>
      </c>
      <c r="D24" s="445">
        <v>124.54</v>
      </c>
      <c r="E24" s="445">
        <v>104.85</v>
      </c>
    </row>
    <row r="25" spans="1:5" ht="24.95" customHeight="1">
      <c r="A25" s="358" t="s">
        <v>122</v>
      </c>
      <c r="B25" s="445">
        <v>91.63</v>
      </c>
      <c r="C25" s="445">
        <v>94.5</v>
      </c>
      <c r="D25" s="445">
        <v>91.1</v>
      </c>
      <c r="E25" s="445">
        <v>99.11</v>
      </c>
    </row>
    <row r="26" spans="1:5" ht="31.5">
      <c r="A26" s="358" t="s">
        <v>123</v>
      </c>
      <c r="B26" s="445">
        <v>101.19</v>
      </c>
      <c r="C26" s="445">
        <v>104.49</v>
      </c>
      <c r="D26" s="445">
        <v>102.18</v>
      </c>
      <c r="E26" s="445">
        <v>108.4</v>
      </c>
    </row>
    <row r="27" spans="1:5" ht="35.1" customHeight="1">
      <c r="A27" s="358" t="s">
        <v>124</v>
      </c>
      <c r="B27" s="445">
        <v>102.83</v>
      </c>
      <c r="C27" s="445">
        <v>106.74</v>
      </c>
      <c r="D27" s="445">
        <v>109.86</v>
      </c>
      <c r="E27" s="445">
        <v>120.01</v>
      </c>
    </row>
    <row r="28" spans="1:5" ht="35.1" customHeight="1">
      <c r="A28" s="358" t="s">
        <v>125</v>
      </c>
      <c r="B28" s="445">
        <v>132.81</v>
      </c>
      <c r="C28" s="445">
        <v>107.35</v>
      </c>
      <c r="D28" s="445">
        <v>83.51</v>
      </c>
      <c r="E28" s="445">
        <v>111.52</v>
      </c>
    </row>
    <row r="29" spans="1:5" ht="33.75" customHeight="1">
      <c r="A29" s="358" t="s">
        <v>126</v>
      </c>
      <c r="B29" s="445">
        <v>120.83</v>
      </c>
      <c r="C29" s="445">
        <v>91.95</v>
      </c>
      <c r="D29" s="445">
        <v>108.95</v>
      </c>
      <c r="E29" s="445">
        <v>117.81</v>
      </c>
    </row>
    <row r="30" spans="1:5" ht="27.75" customHeight="1">
      <c r="A30" s="358" t="s">
        <v>127</v>
      </c>
      <c r="B30" s="445">
        <v>168.8</v>
      </c>
      <c r="C30" s="445">
        <v>103.06</v>
      </c>
      <c r="D30" s="445">
        <v>117.11</v>
      </c>
      <c r="E30" s="445">
        <v>105.95</v>
      </c>
    </row>
    <row r="31" spans="1:5" ht="24.95" customHeight="1">
      <c r="A31" s="358" t="s">
        <v>128</v>
      </c>
      <c r="B31" s="445">
        <v>158.93</v>
      </c>
      <c r="C31" s="445">
        <v>103.61</v>
      </c>
      <c r="D31" s="445">
        <v>169.28</v>
      </c>
      <c r="E31" s="445">
        <v>114.24</v>
      </c>
    </row>
    <row r="32" spans="1:5" ht="24.95" customHeight="1">
      <c r="A32" s="358" t="s">
        <v>129</v>
      </c>
      <c r="B32" s="445">
        <v>122.72</v>
      </c>
      <c r="C32" s="445">
        <v>103.31</v>
      </c>
      <c r="D32" s="445">
        <v>133.54</v>
      </c>
      <c r="E32" s="445">
        <v>116.56</v>
      </c>
    </row>
    <row r="33" spans="1:5" ht="24.95" customHeight="1">
      <c r="A33" s="358" t="s">
        <v>130</v>
      </c>
      <c r="B33" s="445">
        <v>103.22</v>
      </c>
      <c r="C33" s="445">
        <v>98.95</v>
      </c>
      <c r="D33" s="445">
        <v>116.28</v>
      </c>
      <c r="E33" s="445">
        <v>97.38</v>
      </c>
    </row>
    <row r="34" spans="1:5" s="56" customFormat="1" ht="31.5">
      <c r="A34" s="359" t="s">
        <v>131</v>
      </c>
      <c r="B34" s="444">
        <v>102.24</v>
      </c>
      <c r="C34" s="444">
        <v>100.4</v>
      </c>
      <c r="D34" s="444">
        <v>110.09</v>
      </c>
      <c r="E34" s="444">
        <v>107</v>
      </c>
    </row>
    <row r="35" spans="1:5" ht="35.1" customHeight="1">
      <c r="A35" s="358" t="s">
        <v>131</v>
      </c>
      <c r="B35" s="445">
        <v>102.24</v>
      </c>
      <c r="C35" s="445">
        <v>100.4</v>
      </c>
      <c r="D35" s="445">
        <v>110.09</v>
      </c>
      <c r="E35" s="445">
        <v>107</v>
      </c>
    </row>
    <row r="36" spans="1:5" ht="35.1" customHeight="1">
      <c r="A36" s="285" t="s">
        <v>132</v>
      </c>
      <c r="B36" s="444">
        <v>106.09</v>
      </c>
      <c r="C36" s="444">
        <v>101.85</v>
      </c>
      <c r="D36" s="444">
        <v>106.39</v>
      </c>
      <c r="E36" s="444">
        <v>107.64</v>
      </c>
    </row>
    <row r="37" spans="1:5" ht="24" customHeight="1">
      <c r="A37" s="446" t="s">
        <v>133</v>
      </c>
      <c r="B37" s="445">
        <v>110.5</v>
      </c>
      <c r="C37" s="445">
        <v>100.86</v>
      </c>
      <c r="D37" s="445">
        <v>110.11</v>
      </c>
      <c r="E37" s="445">
        <v>108.45</v>
      </c>
    </row>
    <row r="38" spans="1:5" ht="31.5">
      <c r="A38" s="358" t="s">
        <v>134</v>
      </c>
      <c r="B38" s="445">
        <v>99.5</v>
      </c>
      <c r="C38" s="445">
        <v>103.49</v>
      </c>
      <c r="D38" s="445">
        <v>100.88</v>
      </c>
      <c r="E38" s="445">
        <v>106.4</v>
      </c>
    </row>
    <row r="39" spans="1:5" ht="24.95" customHeight="1">
      <c r="A39" s="286"/>
      <c r="B39" s="227"/>
      <c r="C39" s="227"/>
      <c r="D39" s="227"/>
      <c r="E39" s="227"/>
    </row>
    <row r="40" spans="1:5" ht="35.1" customHeight="1">
      <c r="A40" s="286"/>
      <c r="B40" s="227"/>
      <c r="C40" s="227"/>
      <c r="D40" s="227"/>
      <c r="E40" s="227"/>
    </row>
    <row r="41" spans="1:5" ht="35.1" customHeight="1">
      <c r="A41" s="286"/>
      <c r="B41" s="227"/>
      <c r="C41" s="227"/>
      <c r="D41" s="227"/>
      <c r="E41" s="227"/>
    </row>
    <row r="42" spans="1:5" ht="16.5" customHeight="1">
      <c r="A42" s="57"/>
      <c r="B42" s="57"/>
      <c r="C42" s="57"/>
      <c r="D42" s="57"/>
      <c r="E42" s="57"/>
    </row>
    <row r="43" spans="1:5" ht="16.5" customHeight="1">
      <c r="A43" s="57"/>
      <c r="B43" s="57"/>
      <c r="C43" s="57"/>
      <c r="D43" s="57"/>
      <c r="E43" s="57"/>
    </row>
  </sheetData>
  <mergeCells count="1">
    <mergeCell ref="A1:E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4"/>
  <sheetViews>
    <sheetView workbookViewId="0">
      <selection sqref="A1:D1"/>
    </sheetView>
  </sheetViews>
  <sheetFormatPr defaultColWidth="12.875" defaultRowHeight="16.5" customHeight="1"/>
  <cols>
    <col min="1" max="1" width="45.375" style="42" customWidth="1"/>
    <col min="2" max="4" width="13.75" style="42" customWidth="1"/>
    <col min="5" max="16384" width="12.875" style="42"/>
  </cols>
  <sheetData>
    <row r="1" spans="1:119" ht="25.5" customHeight="1">
      <c r="A1" s="614" t="s">
        <v>362</v>
      </c>
      <c r="B1" s="614"/>
      <c r="C1" s="614"/>
      <c r="D1" s="614"/>
    </row>
    <row r="2" spans="1:119" ht="15" customHeight="1">
      <c r="A2" s="58"/>
      <c r="B2" s="58"/>
      <c r="C2" s="58"/>
      <c r="D2" s="58"/>
    </row>
    <row r="3" spans="1:119" ht="15" customHeight="1">
      <c r="A3" s="43"/>
      <c r="D3" s="45" t="s">
        <v>13</v>
      </c>
    </row>
    <row r="4" spans="1:119" ht="15" customHeight="1">
      <c r="A4" s="46"/>
      <c r="B4" s="47" t="s">
        <v>53</v>
      </c>
      <c r="C4" s="47" t="s">
        <v>307</v>
      </c>
      <c r="D4" s="47" t="s">
        <v>306</v>
      </c>
    </row>
    <row r="5" spans="1:119" ht="15" customHeight="1">
      <c r="A5" s="48"/>
      <c r="B5" s="49" t="s">
        <v>299</v>
      </c>
      <c r="C5" s="49" t="s">
        <v>299</v>
      </c>
      <c r="D5" s="49" t="s">
        <v>299</v>
      </c>
    </row>
    <row r="6" spans="1:119" ht="15" customHeight="1">
      <c r="A6" s="48"/>
      <c r="B6" s="49" t="s">
        <v>3</v>
      </c>
      <c r="C6" s="49" t="s">
        <v>3</v>
      </c>
      <c r="D6" s="49" t="s">
        <v>3</v>
      </c>
    </row>
    <row r="7" spans="1:119" ht="15" customHeight="1">
      <c r="A7" s="48"/>
      <c r="B7" s="50" t="s">
        <v>57</v>
      </c>
      <c r="C7" s="50" t="s">
        <v>57</v>
      </c>
      <c r="D7" s="50" t="s">
        <v>57</v>
      </c>
    </row>
    <row r="8" spans="1:119" s="52" customFormat="1" ht="16.5" customHeight="1">
      <c r="A8" s="48"/>
      <c r="B8" s="51"/>
      <c r="C8" s="51"/>
      <c r="D8" s="51"/>
    </row>
    <row r="9" spans="1:119" s="55" customFormat="1" ht="24.95" customHeight="1">
      <c r="A9" s="53" t="s">
        <v>237</v>
      </c>
      <c r="B9" s="447">
        <v>114.46</v>
      </c>
      <c r="C9" s="447">
        <v>117.3</v>
      </c>
      <c r="D9" s="447">
        <v>113.5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</row>
    <row r="10" spans="1:119" s="56" customFormat="1" ht="24.95" customHeight="1">
      <c r="A10" s="359" t="s">
        <v>0</v>
      </c>
      <c r="B10" s="447">
        <v>78.37</v>
      </c>
      <c r="C10" s="447">
        <v>66.95</v>
      </c>
      <c r="D10" s="447">
        <v>55.62</v>
      </c>
    </row>
    <row r="11" spans="1:119" ht="26.25" customHeight="1">
      <c r="A11" s="357" t="s">
        <v>109</v>
      </c>
      <c r="B11" s="448">
        <v>78.37</v>
      </c>
      <c r="C11" s="448">
        <v>66.95</v>
      </c>
      <c r="D11" s="448">
        <v>55.62</v>
      </c>
    </row>
    <row r="12" spans="1:119" s="56" customFormat="1" ht="27" customHeight="1">
      <c r="A12" s="359" t="s">
        <v>110</v>
      </c>
      <c r="B12" s="447">
        <v>114.56</v>
      </c>
      <c r="C12" s="447">
        <v>117.51</v>
      </c>
      <c r="D12" s="447">
        <v>113.67</v>
      </c>
    </row>
    <row r="13" spans="1:119" ht="27" customHeight="1">
      <c r="A13" s="358" t="s">
        <v>111</v>
      </c>
      <c r="B13" s="448">
        <v>107.21</v>
      </c>
      <c r="C13" s="448">
        <v>96.83</v>
      </c>
      <c r="D13" s="448">
        <v>92.09</v>
      </c>
    </row>
    <row r="14" spans="1:119" ht="27" customHeight="1">
      <c r="A14" s="358" t="s">
        <v>112</v>
      </c>
      <c r="B14" s="448">
        <v>106.06</v>
      </c>
      <c r="C14" s="448">
        <v>112.65</v>
      </c>
      <c r="D14" s="448">
        <v>101.73</v>
      </c>
    </row>
    <row r="15" spans="1:119" ht="27" customHeight="1">
      <c r="A15" s="358" t="s">
        <v>113</v>
      </c>
      <c r="B15" s="448">
        <v>117.79</v>
      </c>
      <c r="C15" s="448">
        <v>110</v>
      </c>
      <c r="D15" s="447">
        <v>102.98</v>
      </c>
    </row>
    <row r="16" spans="1:119" ht="27" customHeight="1">
      <c r="A16" s="358" t="s">
        <v>114</v>
      </c>
      <c r="B16" s="448">
        <v>102.07</v>
      </c>
      <c r="C16" s="448">
        <v>112.28</v>
      </c>
      <c r="D16" s="448">
        <v>114.95</v>
      </c>
    </row>
    <row r="17" spans="1:4" ht="47.25">
      <c r="A17" s="358" t="s">
        <v>115</v>
      </c>
      <c r="B17" s="448">
        <v>93.73</v>
      </c>
      <c r="C17" s="448">
        <v>80.510000000000005</v>
      </c>
      <c r="D17" s="448">
        <v>71.55</v>
      </c>
    </row>
    <row r="18" spans="1:4" ht="27" customHeight="1">
      <c r="A18" s="358" t="s">
        <v>116</v>
      </c>
      <c r="B18" s="448">
        <v>81.52</v>
      </c>
      <c r="C18" s="448">
        <v>104.02</v>
      </c>
      <c r="D18" s="448">
        <v>116.25</v>
      </c>
    </row>
    <row r="19" spans="1:4" ht="27" customHeight="1">
      <c r="A19" s="358" t="s">
        <v>117</v>
      </c>
      <c r="B19" s="448">
        <v>105.27</v>
      </c>
      <c r="C19" s="448">
        <v>112.71</v>
      </c>
      <c r="D19" s="448">
        <v>106.91</v>
      </c>
    </row>
    <row r="20" spans="1:4" ht="27" customHeight="1">
      <c r="A20" s="358" t="s">
        <v>118</v>
      </c>
      <c r="B20" s="448">
        <v>102.25</v>
      </c>
      <c r="C20" s="448">
        <v>101.78</v>
      </c>
      <c r="D20" s="448">
        <v>128.55000000000001</v>
      </c>
    </row>
    <row r="21" spans="1:4" ht="27" customHeight="1">
      <c r="A21" s="358" t="s">
        <v>119</v>
      </c>
      <c r="B21" s="448">
        <v>97.29</v>
      </c>
      <c r="C21" s="448">
        <v>104.84</v>
      </c>
      <c r="D21" s="448">
        <v>100.49</v>
      </c>
    </row>
    <row r="22" spans="1:4" ht="27" customHeight="1">
      <c r="A22" s="358" t="s">
        <v>120</v>
      </c>
      <c r="B22" s="448">
        <v>119.97</v>
      </c>
      <c r="C22" s="448">
        <v>107.9</v>
      </c>
      <c r="D22" s="448">
        <v>100.19</v>
      </c>
    </row>
    <row r="23" spans="1:4" ht="27" customHeight="1">
      <c r="A23" s="358" t="s">
        <v>121</v>
      </c>
      <c r="B23" s="448">
        <v>83.92</v>
      </c>
      <c r="C23" s="448">
        <v>111.94</v>
      </c>
      <c r="D23" s="448">
        <v>118.8</v>
      </c>
    </row>
    <row r="24" spans="1:4" ht="27" customHeight="1">
      <c r="A24" s="358" t="s">
        <v>122</v>
      </c>
      <c r="B24" s="448">
        <v>101.22</v>
      </c>
      <c r="C24" s="448">
        <v>102.61</v>
      </c>
      <c r="D24" s="448">
        <v>93.62</v>
      </c>
    </row>
    <row r="25" spans="1:4" ht="31.5">
      <c r="A25" s="358" t="s">
        <v>123</v>
      </c>
      <c r="B25" s="448">
        <v>100.36</v>
      </c>
      <c r="C25" s="448">
        <v>117.77</v>
      </c>
      <c r="D25" s="448">
        <v>107.34</v>
      </c>
    </row>
    <row r="26" spans="1:4" ht="31.5">
      <c r="A26" s="358" t="s">
        <v>124</v>
      </c>
      <c r="B26" s="448">
        <v>121.85</v>
      </c>
      <c r="C26" s="448">
        <v>131.47</v>
      </c>
      <c r="D26" s="448">
        <v>110.43</v>
      </c>
    </row>
    <row r="27" spans="1:4" ht="25.5" customHeight="1">
      <c r="A27" s="358" t="s">
        <v>125</v>
      </c>
      <c r="B27" s="448">
        <v>108.85</v>
      </c>
      <c r="C27" s="448">
        <v>116.76</v>
      </c>
      <c r="D27" s="448">
        <v>108.72</v>
      </c>
    </row>
    <row r="28" spans="1:4" ht="25.5" customHeight="1">
      <c r="A28" s="358" t="s">
        <v>126</v>
      </c>
      <c r="B28" s="448">
        <v>131.51</v>
      </c>
      <c r="C28" s="448">
        <v>113.43</v>
      </c>
      <c r="D28" s="448">
        <v>117.16</v>
      </c>
    </row>
    <row r="29" spans="1:4" ht="25.5" customHeight="1">
      <c r="A29" s="358" t="s">
        <v>127</v>
      </c>
      <c r="B29" s="448">
        <v>106.88</v>
      </c>
      <c r="C29" s="448">
        <v>99.97</v>
      </c>
      <c r="D29" s="448">
        <v>116.43</v>
      </c>
    </row>
    <row r="30" spans="1:4" ht="25.5" customHeight="1">
      <c r="A30" s="358" t="s">
        <v>128</v>
      </c>
      <c r="B30" s="448">
        <v>111.93</v>
      </c>
      <c r="C30" s="448">
        <v>98.67</v>
      </c>
      <c r="D30" s="448">
        <v>142.66999999999999</v>
      </c>
    </row>
    <row r="31" spans="1:4" ht="25.5" customHeight="1">
      <c r="A31" s="358" t="s">
        <v>129</v>
      </c>
      <c r="B31" s="448">
        <v>105.2</v>
      </c>
      <c r="C31" s="448">
        <v>118.7</v>
      </c>
      <c r="D31" s="448">
        <v>126.15</v>
      </c>
    </row>
    <row r="32" spans="1:4" ht="25.5" customHeight="1">
      <c r="A32" s="358" t="s">
        <v>130</v>
      </c>
      <c r="B32" s="448">
        <v>86.18</v>
      </c>
      <c r="C32" s="448">
        <v>101.21</v>
      </c>
      <c r="D32" s="448">
        <v>105.39</v>
      </c>
    </row>
    <row r="33" spans="1:4" s="56" customFormat="1" ht="31.5">
      <c r="A33" s="359" t="s">
        <v>131</v>
      </c>
      <c r="B33" s="447">
        <v>108.62</v>
      </c>
      <c r="C33" s="447">
        <v>107.01</v>
      </c>
      <c r="D33" s="447">
        <v>105.8</v>
      </c>
    </row>
    <row r="34" spans="1:4" ht="31.5">
      <c r="A34" s="358" t="s">
        <v>131</v>
      </c>
      <c r="B34" s="448">
        <v>108.62</v>
      </c>
      <c r="C34" s="448">
        <v>107.01</v>
      </c>
      <c r="D34" s="448">
        <v>105.8</v>
      </c>
    </row>
    <row r="35" spans="1:4" s="56" customFormat="1" ht="31.5">
      <c r="A35" s="285" t="s">
        <v>132</v>
      </c>
      <c r="B35" s="447">
        <v>110.73</v>
      </c>
      <c r="C35" s="447">
        <v>106.5</v>
      </c>
      <c r="D35" s="447">
        <v>106</v>
      </c>
    </row>
    <row r="36" spans="1:4" ht="27.75" customHeight="1">
      <c r="A36" s="357" t="s">
        <v>133</v>
      </c>
      <c r="B36" s="448">
        <v>107.27</v>
      </c>
      <c r="C36" s="448">
        <v>108.45</v>
      </c>
      <c r="D36" s="448">
        <v>109.45</v>
      </c>
    </row>
    <row r="37" spans="1:4" ht="30.75" customHeight="1">
      <c r="A37" s="358" t="s">
        <v>134</v>
      </c>
      <c r="B37" s="448">
        <v>115.69</v>
      </c>
      <c r="C37" s="448">
        <v>103.42</v>
      </c>
      <c r="D37" s="448">
        <v>100.73</v>
      </c>
    </row>
    <row r="38" spans="1:4" ht="24.95" customHeight="1">
      <c r="A38" s="286"/>
      <c r="B38" s="277"/>
      <c r="C38" s="277"/>
      <c r="D38" s="277"/>
    </row>
    <row r="39" spans="1:4" ht="35.1" customHeight="1">
      <c r="A39" s="285"/>
      <c r="B39" s="276"/>
      <c r="C39" s="276"/>
      <c r="D39" s="276"/>
    </row>
    <row r="40" spans="1:4" ht="35.1" customHeight="1">
      <c r="A40" s="285"/>
      <c r="B40" s="276"/>
      <c r="C40" s="276"/>
      <c r="D40" s="276"/>
    </row>
    <row r="41" spans="1:4" ht="24.95" customHeight="1">
      <c r="A41" s="286"/>
      <c r="B41" s="277"/>
      <c r="C41" s="277"/>
      <c r="D41" s="277"/>
    </row>
    <row r="42" spans="1:4" ht="24.95" customHeight="1">
      <c r="A42" s="286"/>
      <c r="B42" s="277"/>
      <c r="C42" s="277"/>
      <c r="D42" s="277"/>
    </row>
    <row r="43" spans="1:4" ht="35.1" customHeight="1">
      <c r="A43" s="286"/>
      <c r="B43" s="277"/>
      <c r="C43" s="277"/>
      <c r="D43" s="277"/>
    </row>
    <row r="44" spans="1:4" ht="24.95" customHeight="1">
      <c r="A44" s="286"/>
      <c r="B44" s="277"/>
      <c r="C44" s="277"/>
      <c r="D44" s="277"/>
    </row>
  </sheetData>
  <mergeCells count="1">
    <mergeCell ref="A1:D1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sqref="A1:G1"/>
    </sheetView>
  </sheetViews>
  <sheetFormatPr defaultRowHeight="18" customHeight="1"/>
  <cols>
    <col min="1" max="1" width="22.625" style="59" customWidth="1"/>
    <col min="2" max="2" width="9.125" style="59" customWidth="1"/>
    <col min="3" max="3" width="9.875" style="59" customWidth="1"/>
    <col min="4" max="4" width="8.5" style="59" customWidth="1"/>
    <col min="5" max="5" width="9.5" style="59" customWidth="1"/>
    <col min="6" max="7" width="12.625" style="59" customWidth="1"/>
    <col min="8" max="246" width="9" style="59"/>
    <col min="247" max="247" width="29.625" style="59" customWidth="1"/>
    <col min="248" max="248" width="9" style="59" bestFit="1" customWidth="1"/>
    <col min="249" max="249" width="6.875" style="59" bestFit="1" customWidth="1"/>
    <col min="250" max="250" width="6.125" style="59" bestFit="1" customWidth="1"/>
    <col min="251" max="251" width="6.625" style="59" bestFit="1" customWidth="1"/>
    <col min="252" max="253" width="9.375" style="59" customWidth="1"/>
    <col min="254" max="502" width="9" style="59"/>
    <col min="503" max="503" width="29.625" style="59" customWidth="1"/>
    <col min="504" max="504" width="9" style="59" bestFit="1" customWidth="1"/>
    <col min="505" max="505" width="6.875" style="59" bestFit="1" customWidth="1"/>
    <col min="506" max="506" width="6.125" style="59" bestFit="1" customWidth="1"/>
    <col min="507" max="507" width="6.625" style="59" bestFit="1" customWidth="1"/>
    <col min="508" max="509" width="9.375" style="59" customWidth="1"/>
    <col min="510" max="758" width="9" style="59"/>
    <col min="759" max="759" width="29.625" style="59" customWidth="1"/>
    <col min="760" max="760" width="9" style="59" bestFit="1" customWidth="1"/>
    <col min="761" max="761" width="6.875" style="59" bestFit="1" customWidth="1"/>
    <col min="762" max="762" width="6.125" style="59" bestFit="1" customWidth="1"/>
    <col min="763" max="763" width="6.625" style="59" bestFit="1" customWidth="1"/>
    <col min="764" max="765" width="9.375" style="59" customWidth="1"/>
    <col min="766" max="1014" width="9" style="59"/>
    <col min="1015" max="1015" width="29.625" style="59" customWidth="1"/>
    <col min="1016" max="1016" width="9" style="59" bestFit="1" customWidth="1"/>
    <col min="1017" max="1017" width="6.875" style="59" bestFit="1" customWidth="1"/>
    <col min="1018" max="1018" width="6.125" style="59" bestFit="1" customWidth="1"/>
    <col min="1019" max="1019" width="6.625" style="59" bestFit="1" customWidth="1"/>
    <col min="1020" max="1021" width="9.375" style="59" customWidth="1"/>
    <col min="1022" max="1270" width="9" style="59"/>
    <col min="1271" max="1271" width="29.625" style="59" customWidth="1"/>
    <col min="1272" max="1272" width="9" style="59" bestFit="1" customWidth="1"/>
    <col min="1273" max="1273" width="6.875" style="59" bestFit="1" customWidth="1"/>
    <col min="1274" max="1274" width="6.125" style="59" bestFit="1" customWidth="1"/>
    <col min="1275" max="1275" width="6.625" style="59" bestFit="1" customWidth="1"/>
    <col min="1276" max="1277" width="9.375" style="59" customWidth="1"/>
    <col min="1278" max="1526" width="9" style="59"/>
    <col min="1527" max="1527" width="29.625" style="59" customWidth="1"/>
    <col min="1528" max="1528" width="9" style="59" bestFit="1" customWidth="1"/>
    <col min="1529" max="1529" width="6.875" style="59" bestFit="1" customWidth="1"/>
    <col min="1530" max="1530" width="6.125" style="59" bestFit="1" customWidth="1"/>
    <col min="1531" max="1531" width="6.625" style="59" bestFit="1" customWidth="1"/>
    <col min="1532" max="1533" width="9.375" style="59" customWidth="1"/>
    <col min="1534" max="1782" width="9" style="59"/>
    <col min="1783" max="1783" width="29.625" style="59" customWidth="1"/>
    <col min="1784" max="1784" width="9" style="59" bestFit="1" customWidth="1"/>
    <col min="1785" max="1785" width="6.875" style="59" bestFit="1" customWidth="1"/>
    <col min="1786" max="1786" width="6.125" style="59" bestFit="1" customWidth="1"/>
    <col min="1787" max="1787" width="6.625" style="59" bestFit="1" customWidth="1"/>
    <col min="1788" max="1789" width="9.375" style="59" customWidth="1"/>
    <col min="1790" max="2038" width="9" style="59"/>
    <col min="2039" max="2039" width="29.625" style="59" customWidth="1"/>
    <col min="2040" max="2040" width="9" style="59" bestFit="1" customWidth="1"/>
    <col min="2041" max="2041" width="6.875" style="59" bestFit="1" customWidth="1"/>
    <col min="2042" max="2042" width="6.125" style="59" bestFit="1" customWidth="1"/>
    <col min="2043" max="2043" width="6.625" style="59" bestFit="1" customWidth="1"/>
    <col min="2044" max="2045" width="9.375" style="59" customWidth="1"/>
    <col min="2046" max="2294" width="9" style="59"/>
    <col min="2295" max="2295" width="29.625" style="59" customWidth="1"/>
    <col min="2296" max="2296" width="9" style="59" bestFit="1" customWidth="1"/>
    <col min="2297" max="2297" width="6.875" style="59" bestFit="1" customWidth="1"/>
    <col min="2298" max="2298" width="6.125" style="59" bestFit="1" customWidth="1"/>
    <col min="2299" max="2299" width="6.625" style="59" bestFit="1" customWidth="1"/>
    <col min="2300" max="2301" width="9.375" style="59" customWidth="1"/>
    <col min="2302" max="2550" width="9" style="59"/>
    <col min="2551" max="2551" width="29.625" style="59" customWidth="1"/>
    <col min="2552" max="2552" width="9" style="59" bestFit="1" customWidth="1"/>
    <col min="2553" max="2553" width="6.875" style="59" bestFit="1" customWidth="1"/>
    <col min="2554" max="2554" width="6.125" style="59" bestFit="1" customWidth="1"/>
    <col min="2555" max="2555" width="6.625" style="59" bestFit="1" customWidth="1"/>
    <col min="2556" max="2557" width="9.375" style="59" customWidth="1"/>
    <col min="2558" max="2806" width="9" style="59"/>
    <col min="2807" max="2807" width="29.625" style="59" customWidth="1"/>
    <col min="2808" max="2808" width="9" style="59" bestFit="1" customWidth="1"/>
    <col min="2809" max="2809" width="6.875" style="59" bestFit="1" customWidth="1"/>
    <col min="2810" max="2810" width="6.125" style="59" bestFit="1" customWidth="1"/>
    <col min="2811" max="2811" width="6.625" style="59" bestFit="1" customWidth="1"/>
    <col min="2812" max="2813" width="9.375" style="59" customWidth="1"/>
    <col min="2814" max="3062" width="9" style="59"/>
    <col min="3063" max="3063" width="29.625" style="59" customWidth="1"/>
    <col min="3064" max="3064" width="9" style="59" bestFit="1" customWidth="1"/>
    <col min="3065" max="3065" width="6.875" style="59" bestFit="1" customWidth="1"/>
    <col min="3066" max="3066" width="6.125" style="59" bestFit="1" customWidth="1"/>
    <col min="3067" max="3067" width="6.625" style="59" bestFit="1" customWidth="1"/>
    <col min="3068" max="3069" width="9.375" style="59" customWidth="1"/>
    <col min="3070" max="3318" width="9" style="59"/>
    <col min="3319" max="3319" width="29.625" style="59" customWidth="1"/>
    <col min="3320" max="3320" width="9" style="59" bestFit="1" customWidth="1"/>
    <col min="3321" max="3321" width="6.875" style="59" bestFit="1" customWidth="1"/>
    <col min="3322" max="3322" width="6.125" style="59" bestFit="1" customWidth="1"/>
    <col min="3323" max="3323" width="6.625" style="59" bestFit="1" customWidth="1"/>
    <col min="3324" max="3325" width="9.375" style="59" customWidth="1"/>
    <col min="3326" max="3574" width="9" style="59"/>
    <col min="3575" max="3575" width="29.625" style="59" customWidth="1"/>
    <col min="3576" max="3576" width="9" style="59" bestFit="1" customWidth="1"/>
    <col min="3577" max="3577" width="6.875" style="59" bestFit="1" customWidth="1"/>
    <col min="3578" max="3578" width="6.125" style="59" bestFit="1" customWidth="1"/>
    <col min="3579" max="3579" width="6.625" style="59" bestFit="1" customWidth="1"/>
    <col min="3580" max="3581" width="9.375" style="59" customWidth="1"/>
    <col min="3582" max="3830" width="9" style="59"/>
    <col min="3831" max="3831" width="29.625" style="59" customWidth="1"/>
    <col min="3832" max="3832" width="9" style="59" bestFit="1" customWidth="1"/>
    <col min="3833" max="3833" width="6.875" style="59" bestFit="1" customWidth="1"/>
    <col min="3834" max="3834" width="6.125" style="59" bestFit="1" customWidth="1"/>
    <col min="3835" max="3835" width="6.625" style="59" bestFit="1" customWidth="1"/>
    <col min="3836" max="3837" width="9.375" style="59" customWidth="1"/>
    <col min="3838" max="4086" width="9" style="59"/>
    <col min="4087" max="4087" width="29.625" style="59" customWidth="1"/>
    <col min="4088" max="4088" width="9" style="59" bestFit="1" customWidth="1"/>
    <col min="4089" max="4089" width="6.875" style="59" bestFit="1" customWidth="1"/>
    <col min="4090" max="4090" width="6.125" style="59" bestFit="1" customWidth="1"/>
    <col min="4091" max="4091" width="6.625" style="59" bestFit="1" customWidth="1"/>
    <col min="4092" max="4093" width="9.375" style="59" customWidth="1"/>
    <col min="4094" max="4342" width="9" style="59"/>
    <col min="4343" max="4343" width="29.625" style="59" customWidth="1"/>
    <col min="4344" max="4344" width="9" style="59" bestFit="1" customWidth="1"/>
    <col min="4345" max="4345" width="6.875" style="59" bestFit="1" customWidth="1"/>
    <col min="4346" max="4346" width="6.125" style="59" bestFit="1" customWidth="1"/>
    <col min="4347" max="4347" width="6.625" style="59" bestFit="1" customWidth="1"/>
    <col min="4348" max="4349" width="9.375" style="59" customWidth="1"/>
    <col min="4350" max="4598" width="9" style="59"/>
    <col min="4599" max="4599" width="29.625" style="59" customWidth="1"/>
    <col min="4600" max="4600" width="9" style="59" bestFit="1" customWidth="1"/>
    <col min="4601" max="4601" width="6.875" style="59" bestFit="1" customWidth="1"/>
    <col min="4602" max="4602" width="6.125" style="59" bestFit="1" customWidth="1"/>
    <col min="4603" max="4603" width="6.625" style="59" bestFit="1" customWidth="1"/>
    <col min="4604" max="4605" width="9.375" style="59" customWidth="1"/>
    <col min="4606" max="4854" width="9" style="59"/>
    <col min="4855" max="4855" width="29.625" style="59" customWidth="1"/>
    <col min="4856" max="4856" width="9" style="59" bestFit="1" customWidth="1"/>
    <col min="4857" max="4857" width="6.875" style="59" bestFit="1" customWidth="1"/>
    <col min="4858" max="4858" width="6.125" style="59" bestFit="1" customWidth="1"/>
    <col min="4859" max="4859" width="6.625" style="59" bestFit="1" customWidth="1"/>
    <col min="4860" max="4861" width="9.375" style="59" customWidth="1"/>
    <col min="4862" max="5110" width="9" style="59"/>
    <col min="5111" max="5111" width="29.625" style="59" customWidth="1"/>
    <col min="5112" max="5112" width="9" style="59" bestFit="1" customWidth="1"/>
    <col min="5113" max="5113" width="6.875" style="59" bestFit="1" customWidth="1"/>
    <col min="5114" max="5114" width="6.125" style="59" bestFit="1" customWidth="1"/>
    <col min="5115" max="5115" width="6.625" style="59" bestFit="1" customWidth="1"/>
    <col min="5116" max="5117" width="9.375" style="59" customWidth="1"/>
    <col min="5118" max="5366" width="9" style="59"/>
    <col min="5367" max="5367" width="29.625" style="59" customWidth="1"/>
    <col min="5368" max="5368" width="9" style="59" bestFit="1" customWidth="1"/>
    <col min="5369" max="5369" width="6.875" style="59" bestFit="1" customWidth="1"/>
    <col min="5370" max="5370" width="6.125" style="59" bestFit="1" customWidth="1"/>
    <col min="5371" max="5371" width="6.625" style="59" bestFit="1" customWidth="1"/>
    <col min="5372" max="5373" width="9.375" style="59" customWidth="1"/>
    <col min="5374" max="5622" width="9" style="59"/>
    <col min="5623" max="5623" width="29.625" style="59" customWidth="1"/>
    <col min="5624" max="5624" width="9" style="59" bestFit="1" customWidth="1"/>
    <col min="5625" max="5625" width="6.875" style="59" bestFit="1" customWidth="1"/>
    <col min="5626" max="5626" width="6.125" style="59" bestFit="1" customWidth="1"/>
    <col min="5627" max="5627" width="6.625" style="59" bestFit="1" customWidth="1"/>
    <col min="5628" max="5629" width="9.375" style="59" customWidth="1"/>
    <col min="5630" max="5878" width="9" style="59"/>
    <col min="5879" max="5879" width="29.625" style="59" customWidth="1"/>
    <col min="5880" max="5880" width="9" style="59" bestFit="1" customWidth="1"/>
    <col min="5881" max="5881" width="6.875" style="59" bestFit="1" customWidth="1"/>
    <col min="5882" max="5882" width="6.125" style="59" bestFit="1" customWidth="1"/>
    <col min="5883" max="5883" width="6.625" style="59" bestFit="1" customWidth="1"/>
    <col min="5884" max="5885" width="9.375" style="59" customWidth="1"/>
    <col min="5886" max="6134" width="9" style="59"/>
    <col min="6135" max="6135" width="29.625" style="59" customWidth="1"/>
    <col min="6136" max="6136" width="9" style="59" bestFit="1" customWidth="1"/>
    <col min="6137" max="6137" width="6.875" style="59" bestFit="1" customWidth="1"/>
    <col min="6138" max="6138" width="6.125" style="59" bestFit="1" customWidth="1"/>
    <col min="6139" max="6139" width="6.625" style="59" bestFit="1" customWidth="1"/>
    <col min="6140" max="6141" width="9.375" style="59" customWidth="1"/>
    <col min="6142" max="6390" width="9" style="59"/>
    <col min="6391" max="6391" width="29.625" style="59" customWidth="1"/>
    <col min="6392" max="6392" width="9" style="59" bestFit="1" customWidth="1"/>
    <col min="6393" max="6393" width="6.875" style="59" bestFit="1" customWidth="1"/>
    <col min="6394" max="6394" width="6.125" style="59" bestFit="1" customWidth="1"/>
    <col min="6395" max="6395" width="6.625" style="59" bestFit="1" customWidth="1"/>
    <col min="6396" max="6397" width="9.375" style="59" customWidth="1"/>
    <col min="6398" max="6646" width="9" style="59"/>
    <col min="6647" max="6647" width="29.625" style="59" customWidth="1"/>
    <col min="6648" max="6648" width="9" style="59" bestFit="1" customWidth="1"/>
    <col min="6649" max="6649" width="6.875" style="59" bestFit="1" customWidth="1"/>
    <col min="6650" max="6650" width="6.125" style="59" bestFit="1" customWidth="1"/>
    <col min="6651" max="6651" width="6.625" style="59" bestFit="1" customWidth="1"/>
    <col min="6652" max="6653" width="9.375" style="59" customWidth="1"/>
    <col min="6654" max="6902" width="9" style="59"/>
    <col min="6903" max="6903" width="29.625" style="59" customWidth="1"/>
    <col min="6904" max="6904" width="9" style="59" bestFit="1" customWidth="1"/>
    <col min="6905" max="6905" width="6.875" style="59" bestFit="1" customWidth="1"/>
    <col min="6906" max="6906" width="6.125" style="59" bestFit="1" customWidth="1"/>
    <col min="6907" max="6907" width="6.625" style="59" bestFit="1" customWidth="1"/>
    <col min="6908" max="6909" width="9.375" style="59" customWidth="1"/>
    <col min="6910" max="7158" width="9" style="59"/>
    <col min="7159" max="7159" width="29.625" style="59" customWidth="1"/>
    <col min="7160" max="7160" width="9" style="59" bestFit="1" customWidth="1"/>
    <col min="7161" max="7161" width="6.875" style="59" bestFit="1" customWidth="1"/>
    <col min="7162" max="7162" width="6.125" style="59" bestFit="1" customWidth="1"/>
    <col min="7163" max="7163" width="6.625" style="59" bestFit="1" customWidth="1"/>
    <col min="7164" max="7165" width="9.375" style="59" customWidth="1"/>
    <col min="7166" max="7414" width="9" style="59"/>
    <col min="7415" max="7415" width="29.625" style="59" customWidth="1"/>
    <col min="7416" max="7416" width="9" style="59" bestFit="1" customWidth="1"/>
    <col min="7417" max="7417" width="6.875" style="59" bestFit="1" customWidth="1"/>
    <col min="7418" max="7418" width="6.125" style="59" bestFit="1" customWidth="1"/>
    <col min="7419" max="7419" width="6.625" style="59" bestFit="1" customWidth="1"/>
    <col min="7420" max="7421" width="9.375" style="59" customWidth="1"/>
    <col min="7422" max="7670" width="9" style="59"/>
    <col min="7671" max="7671" width="29.625" style="59" customWidth="1"/>
    <col min="7672" max="7672" width="9" style="59" bestFit="1" customWidth="1"/>
    <col min="7673" max="7673" width="6.875" style="59" bestFit="1" customWidth="1"/>
    <col min="7674" max="7674" width="6.125" style="59" bestFit="1" customWidth="1"/>
    <col min="7675" max="7675" width="6.625" style="59" bestFit="1" customWidth="1"/>
    <col min="7676" max="7677" width="9.375" style="59" customWidth="1"/>
    <col min="7678" max="7926" width="9" style="59"/>
    <col min="7927" max="7927" width="29.625" style="59" customWidth="1"/>
    <col min="7928" max="7928" width="9" style="59" bestFit="1" customWidth="1"/>
    <col min="7929" max="7929" width="6.875" style="59" bestFit="1" customWidth="1"/>
    <col min="7930" max="7930" width="6.125" style="59" bestFit="1" customWidth="1"/>
    <col min="7931" max="7931" width="6.625" style="59" bestFit="1" customWidth="1"/>
    <col min="7932" max="7933" width="9.375" style="59" customWidth="1"/>
    <col min="7934" max="8182" width="9" style="59"/>
    <col min="8183" max="8183" width="29.625" style="59" customWidth="1"/>
    <col min="8184" max="8184" width="9" style="59" bestFit="1" customWidth="1"/>
    <col min="8185" max="8185" width="6.875" style="59" bestFit="1" customWidth="1"/>
    <col min="8186" max="8186" width="6.125" style="59" bestFit="1" customWidth="1"/>
    <col min="8187" max="8187" width="6.625" style="59" bestFit="1" customWidth="1"/>
    <col min="8188" max="8189" width="9.375" style="59" customWidth="1"/>
    <col min="8190" max="8438" width="9" style="59"/>
    <col min="8439" max="8439" width="29.625" style="59" customWidth="1"/>
    <col min="8440" max="8440" width="9" style="59" bestFit="1" customWidth="1"/>
    <col min="8441" max="8441" width="6.875" style="59" bestFit="1" customWidth="1"/>
    <col min="8442" max="8442" width="6.125" style="59" bestFit="1" customWidth="1"/>
    <col min="8443" max="8443" width="6.625" style="59" bestFit="1" customWidth="1"/>
    <col min="8444" max="8445" width="9.375" style="59" customWidth="1"/>
    <col min="8446" max="8694" width="9" style="59"/>
    <col min="8695" max="8695" width="29.625" style="59" customWidth="1"/>
    <col min="8696" max="8696" width="9" style="59" bestFit="1" customWidth="1"/>
    <col min="8697" max="8697" width="6.875" style="59" bestFit="1" customWidth="1"/>
    <col min="8698" max="8698" width="6.125" style="59" bestFit="1" customWidth="1"/>
    <col min="8699" max="8699" width="6.625" style="59" bestFit="1" customWidth="1"/>
    <col min="8700" max="8701" width="9.375" style="59" customWidth="1"/>
    <col min="8702" max="8950" width="9" style="59"/>
    <col min="8951" max="8951" width="29.625" style="59" customWidth="1"/>
    <col min="8952" max="8952" width="9" style="59" bestFit="1" customWidth="1"/>
    <col min="8953" max="8953" width="6.875" style="59" bestFit="1" customWidth="1"/>
    <col min="8954" max="8954" width="6.125" style="59" bestFit="1" customWidth="1"/>
    <col min="8955" max="8955" width="6.625" style="59" bestFit="1" customWidth="1"/>
    <col min="8956" max="8957" width="9.375" style="59" customWidth="1"/>
    <col min="8958" max="9206" width="9" style="59"/>
    <col min="9207" max="9207" width="29.625" style="59" customWidth="1"/>
    <col min="9208" max="9208" width="9" style="59" bestFit="1" customWidth="1"/>
    <col min="9209" max="9209" width="6.875" style="59" bestFit="1" customWidth="1"/>
    <col min="9210" max="9210" width="6.125" style="59" bestFit="1" customWidth="1"/>
    <col min="9211" max="9211" width="6.625" style="59" bestFit="1" customWidth="1"/>
    <col min="9212" max="9213" width="9.375" style="59" customWidth="1"/>
    <col min="9214" max="9462" width="9" style="59"/>
    <col min="9463" max="9463" width="29.625" style="59" customWidth="1"/>
    <col min="9464" max="9464" width="9" style="59" bestFit="1" customWidth="1"/>
    <col min="9465" max="9465" width="6.875" style="59" bestFit="1" customWidth="1"/>
    <col min="9466" max="9466" width="6.125" style="59" bestFit="1" customWidth="1"/>
    <col min="9467" max="9467" width="6.625" style="59" bestFit="1" customWidth="1"/>
    <col min="9468" max="9469" width="9.375" style="59" customWidth="1"/>
    <col min="9470" max="9718" width="9" style="59"/>
    <col min="9719" max="9719" width="29.625" style="59" customWidth="1"/>
    <col min="9720" max="9720" width="9" style="59" bestFit="1" customWidth="1"/>
    <col min="9721" max="9721" width="6.875" style="59" bestFit="1" customWidth="1"/>
    <col min="9722" max="9722" width="6.125" style="59" bestFit="1" customWidth="1"/>
    <col min="9723" max="9723" width="6.625" style="59" bestFit="1" customWidth="1"/>
    <col min="9724" max="9725" width="9.375" style="59" customWidth="1"/>
    <col min="9726" max="9974" width="9" style="59"/>
    <col min="9975" max="9975" width="29.625" style="59" customWidth="1"/>
    <col min="9976" max="9976" width="9" style="59" bestFit="1" customWidth="1"/>
    <col min="9977" max="9977" width="6.875" style="59" bestFit="1" customWidth="1"/>
    <col min="9978" max="9978" width="6.125" style="59" bestFit="1" customWidth="1"/>
    <col min="9979" max="9979" width="6.625" style="59" bestFit="1" customWidth="1"/>
    <col min="9980" max="9981" width="9.375" style="59" customWidth="1"/>
    <col min="9982" max="10230" width="9" style="59"/>
    <col min="10231" max="10231" width="29.625" style="59" customWidth="1"/>
    <col min="10232" max="10232" width="9" style="59" bestFit="1" customWidth="1"/>
    <col min="10233" max="10233" width="6.875" style="59" bestFit="1" customWidth="1"/>
    <col min="10234" max="10234" width="6.125" style="59" bestFit="1" customWidth="1"/>
    <col min="10235" max="10235" width="6.625" style="59" bestFit="1" customWidth="1"/>
    <col min="10236" max="10237" width="9.375" style="59" customWidth="1"/>
    <col min="10238" max="10486" width="9" style="59"/>
    <col min="10487" max="10487" width="29.625" style="59" customWidth="1"/>
    <col min="10488" max="10488" width="9" style="59" bestFit="1" customWidth="1"/>
    <col min="10489" max="10489" width="6.875" style="59" bestFit="1" customWidth="1"/>
    <col min="10490" max="10490" width="6.125" style="59" bestFit="1" customWidth="1"/>
    <col min="10491" max="10491" width="6.625" style="59" bestFit="1" customWidth="1"/>
    <col min="10492" max="10493" width="9.375" style="59" customWidth="1"/>
    <col min="10494" max="10742" width="9" style="59"/>
    <col min="10743" max="10743" width="29.625" style="59" customWidth="1"/>
    <col min="10744" max="10744" width="9" style="59" bestFit="1" customWidth="1"/>
    <col min="10745" max="10745" width="6.875" style="59" bestFit="1" customWidth="1"/>
    <col min="10746" max="10746" width="6.125" style="59" bestFit="1" customWidth="1"/>
    <col min="10747" max="10747" width="6.625" style="59" bestFit="1" customWidth="1"/>
    <col min="10748" max="10749" width="9.375" style="59" customWidth="1"/>
    <col min="10750" max="10998" width="9" style="59"/>
    <col min="10999" max="10999" width="29.625" style="59" customWidth="1"/>
    <col min="11000" max="11000" width="9" style="59" bestFit="1" customWidth="1"/>
    <col min="11001" max="11001" width="6.875" style="59" bestFit="1" customWidth="1"/>
    <col min="11002" max="11002" width="6.125" style="59" bestFit="1" customWidth="1"/>
    <col min="11003" max="11003" width="6.625" style="59" bestFit="1" customWidth="1"/>
    <col min="11004" max="11005" width="9.375" style="59" customWidth="1"/>
    <col min="11006" max="11254" width="9" style="59"/>
    <col min="11255" max="11255" width="29.625" style="59" customWidth="1"/>
    <col min="11256" max="11256" width="9" style="59" bestFit="1" customWidth="1"/>
    <col min="11257" max="11257" width="6.875" style="59" bestFit="1" customWidth="1"/>
    <col min="11258" max="11258" width="6.125" style="59" bestFit="1" customWidth="1"/>
    <col min="11259" max="11259" width="6.625" style="59" bestFit="1" customWidth="1"/>
    <col min="11260" max="11261" width="9.375" style="59" customWidth="1"/>
    <col min="11262" max="11510" width="9" style="59"/>
    <col min="11511" max="11511" width="29.625" style="59" customWidth="1"/>
    <col min="11512" max="11512" width="9" style="59" bestFit="1" customWidth="1"/>
    <col min="11513" max="11513" width="6.875" style="59" bestFit="1" customWidth="1"/>
    <col min="11514" max="11514" width="6.125" style="59" bestFit="1" customWidth="1"/>
    <col min="11515" max="11515" width="6.625" style="59" bestFit="1" customWidth="1"/>
    <col min="11516" max="11517" width="9.375" style="59" customWidth="1"/>
    <col min="11518" max="11766" width="9" style="59"/>
    <col min="11767" max="11767" width="29.625" style="59" customWidth="1"/>
    <col min="11768" max="11768" width="9" style="59" bestFit="1" customWidth="1"/>
    <col min="11769" max="11769" width="6.875" style="59" bestFit="1" customWidth="1"/>
    <col min="11770" max="11770" width="6.125" style="59" bestFit="1" customWidth="1"/>
    <col min="11771" max="11771" width="6.625" style="59" bestFit="1" customWidth="1"/>
    <col min="11772" max="11773" width="9.375" style="59" customWidth="1"/>
    <col min="11774" max="12022" width="9" style="59"/>
    <col min="12023" max="12023" width="29.625" style="59" customWidth="1"/>
    <col min="12024" max="12024" width="9" style="59" bestFit="1" customWidth="1"/>
    <col min="12025" max="12025" width="6.875" style="59" bestFit="1" customWidth="1"/>
    <col min="12026" max="12026" width="6.125" style="59" bestFit="1" customWidth="1"/>
    <col min="12027" max="12027" width="6.625" style="59" bestFit="1" customWidth="1"/>
    <col min="12028" max="12029" width="9.375" style="59" customWidth="1"/>
    <col min="12030" max="12278" width="9" style="59"/>
    <col min="12279" max="12279" width="29.625" style="59" customWidth="1"/>
    <col min="12280" max="12280" width="9" style="59" bestFit="1" customWidth="1"/>
    <col min="12281" max="12281" width="6.875" style="59" bestFit="1" customWidth="1"/>
    <col min="12282" max="12282" width="6.125" style="59" bestFit="1" customWidth="1"/>
    <col min="12283" max="12283" width="6.625" style="59" bestFit="1" customWidth="1"/>
    <col min="12284" max="12285" width="9.375" style="59" customWidth="1"/>
    <col min="12286" max="12534" width="9" style="59"/>
    <col min="12535" max="12535" width="29.625" style="59" customWidth="1"/>
    <col min="12536" max="12536" width="9" style="59" bestFit="1" customWidth="1"/>
    <col min="12537" max="12537" width="6.875" style="59" bestFit="1" customWidth="1"/>
    <col min="12538" max="12538" width="6.125" style="59" bestFit="1" customWidth="1"/>
    <col min="12539" max="12539" width="6.625" style="59" bestFit="1" customWidth="1"/>
    <col min="12540" max="12541" width="9.375" style="59" customWidth="1"/>
    <col min="12542" max="12790" width="9" style="59"/>
    <col min="12791" max="12791" width="29.625" style="59" customWidth="1"/>
    <col min="12792" max="12792" width="9" style="59" bestFit="1" customWidth="1"/>
    <col min="12793" max="12793" width="6.875" style="59" bestFit="1" customWidth="1"/>
    <col min="12794" max="12794" width="6.125" style="59" bestFit="1" customWidth="1"/>
    <col min="12795" max="12795" width="6.625" style="59" bestFit="1" customWidth="1"/>
    <col min="12796" max="12797" width="9.375" style="59" customWidth="1"/>
    <col min="12798" max="13046" width="9" style="59"/>
    <col min="13047" max="13047" width="29.625" style="59" customWidth="1"/>
    <col min="13048" max="13048" width="9" style="59" bestFit="1" customWidth="1"/>
    <col min="13049" max="13049" width="6.875" style="59" bestFit="1" customWidth="1"/>
    <col min="13050" max="13050" width="6.125" style="59" bestFit="1" customWidth="1"/>
    <col min="13051" max="13051" width="6.625" style="59" bestFit="1" customWidth="1"/>
    <col min="13052" max="13053" width="9.375" style="59" customWidth="1"/>
    <col min="13054" max="13302" width="9" style="59"/>
    <col min="13303" max="13303" width="29.625" style="59" customWidth="1"/>
    <col min="13304" max="13304" width="9" style="59" bestFit="1" customWidth="1"/>
    <col min="13305" max="13305" width="6.875" style="59" bestFit="1" customWidth="1"/>
    <col min="13306" max="13306" width="6.125" style="59" bestFit="1" customWidth="1"/>
    <col min="13307" max="13307" width="6.625" style="59" bestFit="1" customWidth="1"/>
    <col min="13308" max="13309" width="9.375" style="59" customWidth="1"/>
    <col min="13310" max="13558" width="9" style="59"/>
    <col min="13559" max="13559" width="29.625" style="59" customWidth="1"/>
    <col min="13560" max="13560" width="9" style="59" bestFit="1" customWidth="1"/>
    <col min="13561" max="13561" width="6.875" style="59" bestFit="1" customWidth="1"/>
    <col min="13562" max="13562" width="6.125" style="59" bestFit="1" customWidth="1"/>
    <col min="13563" max="13563" width="6.625" style="59" bestFit="1" customWidth="1"/>
    <col min="13564" max="13565" width="9.375" style="59" customWidth="1"/>
    <col min="13566" max="13814" width="9" style="59"/>
    <col min="13815" max="13815" width="29.625" style="59" customWidth="1"/>
    <col min="13816" max="13816" width="9" style="59" bestFit="1" customWidth="1"/>
    <col min="13817" max="13817" width="6.875" style="59" bestFit="1" customWidth="1"/>
    <col min="13818" max="13818" width="6.125" style="59" bestFit="1" customWidth="1"/>
    <col min="13819" max="13819" width="6.625" style="59" bestFit="1" customWidth="1"/>
    <col min="13820" max="13821" width="9.375" style="59" customWidth="1"/>
    <col min="13822" max="14070" width="9" style="59"/>
    <col min="14071" max="14071" width="29.625" style="59" customWidth="1"/>
    <col min="14072" max="14072" width="9" style="59" bestFit="1" customWidth="1"/>
    <col min="14073" max="14073" width="6.875" style="59" bestFit="1" customWidth="1"/>
    <col min="14074" max="14074" width="6.125" style="59" bestFit="1" customWidth="1"/>
    <col min="14075" max="14075" width="6.625" style="59" bestFit="1" customWidth="1"/>
    <col min="14076" max="14077" width="9.375" style="59" customWidth="1"/>
    <col min="14078" max="14326" width="9" style="59"/>
    <col min="14327" max="14327" width="29.625" style="59" customWidth="1"/>
    <col min="14328" max="14328" width="9" style="59" bestFit="1" customWidth="1"/>
    <col min="14329" max="14329" width="6.875" style="59" bestFit="1" customWidth="1"/>
    <col min="14330" max="14330" width="6.125" style="59" bestFit="1" customWidth="1"/>
    <col min="14331" max="14331" width="6.625" style="59" bestFit="1" customWidth="1"/>
    <col min="14332" max="14333" width="9.375" style="59" customWidth="1"/>
    <col min="14334" max="14582" width="9" style="59"/>
    <col min="14583" max="14583" width="29.625" style="59" customWidth="1"/>
    <col min="14584" max="14584" width="9" style="59" bestFit="1" customWidth="1"/>
    <col min="14585" max="14585" width="6.875" style="59" bestFit="1" customWidth="1"/>
    <col min="14586" max="14586" width="6.125" style="59" bestFit="1" customWidth="1"/>
    <col min="14587" max="14587" width="6.625" style="59" bestFit="1" customWidth="1"/>
    <col min="14588" max="14589" width="9.375" style="59" customWidth="1"/>
    <col min="14590" max="14838" width="9" style="59"/>
    <col min="14839" max="14839" width="29.625" style="59" customWidth="1"/>
    <col min="14840" max="14840" width="9" style="59" bestFit="1" customWidth="1"/>
    <col min="14841" max="14841" width="6.875" style="59" bestFit="1" customWidth="1"/>
    <col min="14842" max="14842" width="6.125" style="59" bestFit="1" customWidth="1"/>
    <col min="14843" max="14843" width="6.625" style="59" bestFit="1" customWidth="1"/>
    <col min="14844" max="14845" width="9.375" style="59" customWidth="1"/>
    <col min="14846" max="15094" width="9" style="59"/>
    <col min="15095" max="15095" width="29.625" style="59" customWidth="1"/>
    <col min="15096" max="15096" width="9" style="59" bestFit="1" customWidth="1"/>
    <col min="15097" max="15097" width="6.875" style="59" bestFit="1" customWidth="1"/>
    <col min="15098" max="15098" width="6.125" style="59" bestFit="1" customWidth="1"/>
    <col min="15099" max="15099" width="6.625" style="59" bestFit="1" customWidth="1"/>
    <col min="15100" max="15101" width="9.375" style="59" customWidth="1"/>
    <col min="15102" max="15350" width="9" style="59"/>
    <col min="15351" max="15351" width="29.625" style="59" customWidth="1"/>
    <col min="15352" max="15352" width="9" style="59" bestFit="1" customWidth="1"/>
    <col min="15353" max="15353" width="6.875" style="59" bestFit="1" customWidth="1"/>
    <col min="15354" max="15354" width="6.125" style="59" bestFit="1" customWidth="1"/>
    <col min="15355" max="15355" width="6.625" style="59" bestFit="1" customWidth="1"/>
    <col min="15356" max="15357" width="9.375" style="59" customWidth="1"/>
    <col min="15358" max="15606" width="9" style="59"/>
    <col min="15607" max="15607" width="29.625" style="59" customWidth="1"/>
    <col min="15608" max="15608" width="9" style="59" bestFit="1" customWidth="1"/>
    <col min="15609" max="15609" width="6.875" style="59" bestFit="1" customWidth="1"/>
    <col min="15610" max="15610" width="6.125" style="59" bestFit="1" customWidth="1"/>
    <col min="15611" max="15611" width="6.625" style="59" bestFit="1" customWidth="1"/>
    <col min="15612" max="15613" width="9.375" style="59" customWidth="1"/>
    <col min="15614" max="15862" width="9" style="59"/>
    <col min="15863" max="15863" width="29.625" style="59" customWidth="1"/>
    <col min="15864" max="15864" width="9" style="59" bestFit="1" customWidth="1"/>
    <col min="15865" max="15865" width="6.875" style="59" bestFit="1" customWidth="1"/>
    <col min="15866" max="15866" width="6.125" style="59" bestFit="1" customWidth="1"/>
    <col min="15867" max="15867" width="6.625" style="59" bestFit="1" customWidth="1"/>
    <col min="15868" max="15869" width="9.375" style="59" customWidth="1"/>
    <col min="15870" max="16118" width="9" style="59"/>
    <col min="16119" max="16119" width="29.625" style="59" customWidth="1"/>
    <col min="16120" max="16120" width="9" style="59" bestFit="1" customWidth="1"/>
    <col min="16121" max="16121" width="6.875" style="59" bestFit="1" customWidth="1"/>
    <col min="16122" max="16122" width="6.125" style="59" bestFit="1" customWidth="1"/>
    <col min="16123" max="16123" width="6.625" style="59" bestFit="1" customWidth="1"/>
    <col min="16124" max="16125" width="9.375" style="59" customWidth="1"/>
    <col min="16126" max="16384" width="9" style="59"/>
  </cols>
  <sheetData>
    <row r="1" spans="1:13" ht="20.100000000000001" customHeight="1">
      <c r="A1" s="615" t="s">
        <v>363</v>
      </c>
      <c r="B1" s="615"/>
      <c r="C1" s="615"/>
      <c r="D1" s="615"/>
      <c r="E1" s="615"/>
      <c r="F1" s="615"/>
      <c r="G1" s="615"/>
    </row>
    <row r="2" spans="1:13" ht="20.100000000000001" customHeight="1">
      <c r="A2" s="616" t="s">
        <v>316</v>
      </c>
      <c r="B2" s="616"/>
      <c r="C2" s="616"/>
      <c r="D2" s="616"/>
      <c r="E2" s="616"/>
      <c r="F2" s="616"/>
      <c r="G2" s="616"/>
    </row>
    <row r="3" spans="1:13" ht="30" customHeight="1">
      <c r="A3" s="62"/>
      <c r="B3" s="62"/>
      <c r="G3" s="60"/>
    </row>
    <row r="4" spans="1:13" ht="18" customHeight="1">
      <c r="A4" s="63"/>
      <c r="B4" s="64" t="s">
        <v>8</v>
      </c>
      <c r="C4" s="64" t="s">
        <v>2</v>
      </c>
      <c r="D4" s="64" t="s">
        <v>9</v>
      </c>
      <c r="E4" s="64" t="s">
        <v>9</v>
      </c>
      <c r="F4" s="47" t="s">
        <v>304</v>
      </c>
      <c r="G4" s="47" t="s">
        <v>295</v>
      </c>
    </row>
    <row r="5" spans="1:13" ht="18" customHeight="1">
      <c r="A5" s="62"/>
      <c r="B5" s="65" t="s">
        <v>10</v>
      </c>
      <c r="C5" s="65" t="s">
        <v>297</v>
      </c>
      <c r="D5" s="66" t="s">
        <v>296</v>
      </c>
      <c r="E5" s="65" t="s">
        <v>293</v>
      </c>
      <c r="F5" s="49" t="s">
        <v>299</v>
      </c>
      <c r="G5" s="49" t="s">
        <v>299</v>
      </c>
    </row>
    <row r="6" spans="1:13" ht="18" customHeight="1">
      <c r="A6" s="62"/>
      <c r="B6" s="65"/>
      <c r="C6" s="65" t="s">
        <v>11</v>
      </c>
      <c r="D6" s="65" t="s">
        <v>11</v>
      </c>
      <c r="E6" s="65" t="s">
        <v>103</v>
      </c>
      <c r="F6" s="49" t="s">
        <v>3</v>
      </c>
      <c r="G6" s="49" t="s">
        <v>3</v>
      </c>
    </row>
    <row r="7" spans="1:13" ht="18" customHeight="1">
      <c r="A7" s="62"/>
      <c r="B7" s="67"/>
      <c r="C7" s="68">
        <v>2022</v>
      </c>
      <c r="D7" s="68">
        <v>2022</v>
      </c>
      <c r="E7" s="68">
        <v>2022</v>
      </c>
      <c r="F7" s="50" t="s">
        <v>57</v>
      </c>
      <c r="G7" s="50" t="s">
        <v>57</v>
      </c>
    </row>
    <row r="8" spans="1:13" ht="18" customHeight="1">
      <c r="A8" s="62"/>
      <c r="B8" s="69"/>
      <c r="C8" s="70"/>
      <c r="D8" s="70"/>
      <c r="E8" s="70"/>
      <c r="F8" s="70"/>
      <c r="G8" s="71"/>
      <c r="H8" s="61"/>
    </row>
    <row r="9" spans="1:13" ht="24.95" customHeight="1">
      <c r="A9" s="8" t="s">
        <v>61</v>
      </c>
      <c r="B9" s="69"/>
      <c r="C9" s="70"/>
      <c r="D9" s="70"/>
      <c r="E9" s="70"/>
      <c r="F9" s="70"/>
      <c r="G9" s="71"/>
      <c r="H9" s="61"/>
    </row>
    <row r="10" spans="1:13" ht="24.95" customHeight="1">
      <c r="A10" s="211" t="s">
        <v>154</v>
      </c>
      <c r="B10" s="69" t="s">
        <v>163</v>
      </c>
      <c r="C10" s="228">
        <v>22567</v>
      </c>
      <c r="D10" s="228">
        <v>23800</v>
      </c>
      <c r="E10" s="228">
        <v>227243</v>
      </c>
      <c r="F10" s="229">
        <v>96.945010183299402</v>
      </c>
      <c r="G10" s="230">
        <v>98.768238459298402</v>
      </c>
      <c r="H10" s="61"/>
      <c r="I10" s="281"/>
      <c r="J10" s="212"/>
      <c r="K10" s="212"/>
      <c r="M10" s="281"/>
    </row>
    <row r="11" spans="1:13" ht="24.95" customHeight="1">
      <c r="A11" s="211" t="s">
        <v>155</v>
      </c>
      <c r="B11" s="69" t="s">
        <v>164</v>
      </c>
      <c r="C11" s="228">
        <v>5444.6859316540986</v>
      </c>
      <c r="D11" s="228">
        <v>5488.0355415711319</v>
      </c>
      <c r="E11" s="228">
        <v>52069.289269001551</v>
      </c>
      <c r="F11" s="229">
        <v>87.049750635383944</v>
      </c>
      <c r="G11" s="230">
        <v>93.201067206739495</v>
      </c>
      <c r="H11" s="61"/>
      <c r="I11" s="281"/>
      <c r="J11" s="212"/>
      <c r="K11" s="212"/>
      <c r="M11" s="281"/>
    </row>
    <row r="12" spans="1:13" ht="24.95" customHeight="1">
      <c r="A12" s="211" t="s">
        <v>156</v>
      </c>
      <c r="B12" s="69" t="s">
        <v>165</v>
      </c>
      <c r="C12" s="228">
        <v>1234.90880398275</v>
      </c>
      <c r="D12" s="228">
        <v>1312.3627355232099</v>
      </c>
      <c r="E12" s="228">
        <v>10484.2573878659</v>
      </c>
      <c r="F12" s="229">
        <v>107.192947305149</v>
      </c>
      <c r="G12" s="230">
        <v>109.57379579269301</v>
      </c>
      <c r="H12" s="61"/>
      <c r="I12" s="281"/>
      <c r="J12" s="212"/>
      <c r="K12" s="212"/>
      <c r="M12" s="281"/>
    </row>
    <row r="13" spans="1:13" ht="24.95" customHeight="1">
      <c r="A13" s="211" t="s">
        <v>189</v>
      </c>
      <c r="B13" s="69" t="s">
        <v>166</v>
      </c>
      <c r="C13" s="228">
        <v>10681.8864005055</v>
      </c>
      <c r="D13" s="228">
        <v>10403.732378398299</v>
      </c>
      <c r="E13" s="228">
        <v>90380.154915042105</v>
      </c>
      <c r="F13" s="229">
        <v>124.537255120331</v>
      </c>
      <c r="G13" s="230">
        <v>104.850347183682</v>
      </c>
      <c r="H13" s="61"/>
      <c r="I13" s="281"/>
      <c r="J13" s="212"/>
      <c r="K13" s="212"/>
      <c r="M13" s="281"/>
    </row>
    <row r="14" spans="1:13" ht="24.95" customHeight="1">
      <c r="A14" s="211" t="s">
        <v>157</v>
      </c>
      <c r="B14" s="69" t="s">
        <v>167</v>
      </c>
      <c r="C14" s="228">
        <v>19223.6505925038</v>
      </c>
      <c r="D14" s="228">
        <v>20518.624900020201</v>
      </c>
      <c r="E14" s="228">
        <v>152054.86372264099</v>
      </c>
      <c r="F14" s="229">
        <v>109.863939021627</v>
      </c>
      <c r="G14" s="230">
        <v>120.013048973335</v>
      </c>
      <c r="H14" s="61"/>
      <c r="I14" s="281"/>
      <c r="J14" s="212"/>
      <c r="K14" s="212"/>
      <c r="M14" s="281"/>
    </row>
    <row r="15" spans="1:13" ht="24.95" customHeight="1">
      <c r="A15" s="211" t="s">
        <v>158</v>
      </c>
      <c r="B15" s="69" t="s">
        <v>168</v>
      </c>
      <c r="C15" s="228">
        <v>1404</v>
      </c>
      <c r="D15" s="228">
        <v>1291</v>
      </c>
      <c r="E15" s="228">
        <v>9775</v>
      </c>
      <c r="F15" s="229">
        <v>108.945147679325</v>
      </c>
      <c r="G15" s="230">
        <v>117.813667590695</v>
      </c>
      <c r="H15" s="61"/>
      <c r="I15" s="281"/>
      <c r="J15" s="212"/>
      <c r="K15" s="212"/>
      <c r="M15" s="281"/>
    </row>
    <row r="16" spans="1:13" ht="35.1" customHeight="1">
      <c r="A16" s="211" t="s">
        <v>159</v>
      </c>
      <c r="B16" s="69" t="s">
        <v>169</v>
      </c>
      <c r="C16" s="228">
        <v>3008</v>
      </c>
      <c r="D16" s="228">
        <v>3100</v>
      </c>
      <c r="E16" s="228">
        <v>41533</v>
      </c>
      <c r="F16" s="229">
        <v>117.11371363808099</v>
      </c>
      <c r="G16" s="230">
        <v>105.954233526365</v>
      </c>
      <c r="H16" s="61"/>
      <c r="I16" s="281"/>
      <c r="J16" s="212"/>
      <c r="K16" s="212"/>
      <c r="M16" s="281"/>
    </row>
    <row r="17" spans="1:13" ht="35.1" customHeight="1">
      <c r="A17" s="211" t="s">
        <v>174</v>
      </c>
      <c r="B17" s="69" t="s">
        <v>169</v>
      </c>
      <c r="C17" s="228">
        <v>116463.506679666</v>
      </c>
      <c r="D17" s="228">
        <v>120665.348733971</v>
      </c>
      <c r="E17" s="228">
        <v>1152121.9811589399</v>
      </c>
      <c r="F17" s="229">
        <v>169.27599876213901</v>
      </c>
      <c r="G17" s="230">
        <v>114.240568297815</v>
      </c>
      <c r="H17" s="61"/>
      <c r="I17" s="281"/>
      <c r="J17" s="212"/>
      <c r="K17" s="212"/>
      <c r="M17" s="281"/>
    </row>
    <row r="18" spans="1:13" ht="24.95" customHeight="1">
      <c r="A18" s="211" t="s">
        <v>160</v>
      </c>
      <c r="B18" s="69" t="s">
        <v>170</v>
      </c>
      <c r="C18" s="228">
        <v>718.66247538134803</v>
      </c>
      <c r="D18" s="228">
        <v>721.54392739911202</v>
      </c>
      <c r="E18" s="228">
        <v>5784.57397180923</v>
      </c>
      <c r="F18" s="229">
        <v>110.09009009009</v>
      </c>
      <c r="G18" s="230">
        <v>107.001570613151</v>
      </c>
      <c r="H18" s="61"/>
      <c r="I18" s="281"/>
      <c r="J18" s="212"/>
      <c r="K18" s="212"/>
      <c r="M18" s="281"/>
    </row>
    <row r="19" spans="1:13" ht="24.95" customHeight="1">
      <c r="A19" s="211" t="s">
        <v>190</v>
      </c>
      <c r="B19" s="69" t="s">
        <v>171</v>
      </c>
      <c r="C19" s="228">
        <v>2867.9193860945702</v>
      </c>
      <c r="D19" s="228">
        <v>2892.6982564396899</v>
      </c>
      <c r="E19" s="228">
        <v>23648.826973954201</v>
      </c>
      <c r="F19" s="229">
        <v>110.11006362327601</v>
      </c>
      <c r="G19" s="230">
        <v>108.449716060089</v>
      </c>
      <c r="H19" s="61"/>
      <c r="I19" s="281"/>
      <c r="J19" s="212"/>
      <c r="K19" s="212"/>
      <c r="M19" s="281"/>
    </row>
    <row r="20" spans="1:13" ht="24.95" customHeight="1">
      <c r="A20" s="72"/>
      <c r="B20" s="69"/>
      <c r="C20" s="70"/>
      <c r="D20" s="70"/>
      <c r="E20" s="70"/>
      <c r="F20" s="70"/>
      <c r="G20" s="71"/>
      <c r="H20" s="61"/>
    </row>
    <row r="21" spans="1:13" ht="18" customHeight="1">
      <c r="A21" s="73"/>
      <c r="B21" s="69"/>
      <c r="C21" s="70"/>
      <c r="D21" s="70"/>
      <c r="E21" s="70"/>
      <c r="F21" s="70"/>
      <c r="G21" s="71"/>
      <c r="H21" s="61"/>
    </row>
    <row r="22" spans="1:13" ht="27.75" customHeight="1">
      <c r="A22" s="73"/>
      <c r="B22" s="69"/>
      <c r="C22" s="70"/>
      <c r="D22" s="70"/>
      <c r="E22" s="70"/>
      <c r="F22" s="70"/>
      <c r="G22" s="71"/>
      <c r="H22" s="61"/>
    </row>
    <row r="23" spans="1:13" ht="18" customHeight="1">
      <c r="A23" s="74"/>
      <c r="B23" s="69"/>
      <c r="C23" s="70"/>
      <c r="D23" s="70"/>
      <c r="E23" s="70"/>
      <c r="F23" s="70"/>
      <c r="G23" s="71"/>
      <c r="H23" s="61"/>
    </row>
    <row r="24" spans="1:13" ht="18" customHeight="1">
      <c r="A24" s="72"/>
      <c r="B24" s="69"/>
      <c r="C24" s="70"/>
      <c r="D24" s="70"/>
      <c r="E24" s="70"/>
      <c r="F24" s="70"/>
      <c r="G24" s="71"/>
      <c r="H24" s="61"/>
    </row>
    <row r="25" spans="1:13" ht="18" customHeight="1">
      <c r="A25" s="75"/>
      <c r="B25" s="69"/>
      <c r="C25" s="70"/>
      <c r="D25" s="70"/>
      <c r="E25" s="70"/>
      <c r="F25" s="70"/>
      <c r="G25" s="71"/>
      <c r="H25" s="61"/>
    </row>
    <row r="26" spans="1:13" ht="18" customHeight="1">
      <c r="A26" s="72"/>
      <c r="B26" s="69"/>
      <c r="C26" s="70"/>
      <c r="D26" s="70"/>
      <c r="E26" s="70"/>
      <c r="F26" s="70"/>
      <c r="G26" s="71"/>
      <c r="H26" s="61"/>
    </row>
    <row r="27" spans="1:13" ht="18" customHeight="1">
      <c r="A27" s="72"/>
      <c r="B27" s="69"/>
      <c r="C27" s="70"/>
      <c r="D27" s="70"/>
      <c r="E27" s="70"/>
      <c r="F27" s="70"/>
      <c r="G27" s="71"/>
      <c r="H27" s="61"/>
    </row>
    <row r="28" spans="1:13" ht="18" customHeight="1">
      <c r="A28" s="72"/>
      <c r="B28" s="69"/>
      <c r="C28" s="70"/>
      <c r="D28" s="70"/>
      <c r="E28" s="70"/>
      <c r="F28" s="70"/>
      <c r="G28" s="71"/>
      <c r="H28" s="61"/>
    </row>
    <row r="29" spans="1:13" ht="18" customHeight="1">
      <c r="A29" s="72"/>
      <c r="B29" s="69"/>
      <c r="C29" s="70"/>
      <c r="D29" s="70"/>
      <c r="E29" s="70"/>
      <c r="F29" s="70"/>
      <c r="G29" s="71"/>
      <c r="H29" s="61"/>
    </row>
    <row r="30" spans="1:13" ht="18" customHeight="1">
      <c r="A30" s="72"/>
      <c r="B30" s="69"/>
      <c r="C30" s="70"/>
      <c r="D30" s="70"/>
      <c r="E30" s="70"/>
      <c r="F30" s="70"/>
      <c r="G30" s="71"/>
      <c r="H30" s="61"/>
    </row>
    <row r="31" spans="1:13" ht="18" customHeight="1">
      <c r="A31" s="72"/>
      <c r="B31" s="69"/>
      <c r="C31" s="70"/>
      <c r="D31" s="70"/>
      <c r="E31" s="70"/>
      <c r="F31" s="70"/>
      <c r="G31" s="71"/>
      <c r="H31" s="61"/>
    </row>
    <row r="32" spans="1:13" ht="18" customHeight="1">
      <c r="A32" s="72"/>
      <c r="B32" s="69"/>
      <c r="C32" s="70"/>
      <c r="D32" s="70"/>
      <c r="E32" s="70"/>
      <c r="F32" s="70"/>
      <c r="G32" s="71"/>
      <c r="H32" s="61"/>
    </row>
    <row r="33" spans="1:8" ht="18" customHeight="1">
      <c r="A33" s="73"/>
      <c r="B33" s="69"/>
      <c r="C33" s="70"/>
      <c r="D33" s="70"/>
      <c r="E33" s="70"/>
      <c r="F33" s="70"/>
      <c r="G33" s="71"/>
      <c r="H33" s="61"/>
    </row>
    <row r="34" spans="1:8" ht="18" customHeight="1">
      <c r="A34" s="72"/>
      <c r="B34" s="69"/>
      <c r="C34" s="70"/>
      <c r="D34" s="70"/>
      <c r="E34" s="70"/>
      <c r="F34" s="70"/>
      <c r="G34" s="71"/>
      <c r="H34" s="61"/>
    </row>
    <row r="35" spans="1:8" ht="18" customHeight="1">
      <c r="A35" s="72"/>
      <c r="B35" s="69"/>
      <c r="C35" s="70"/>
      <c r="D35" s="70"/>
      <c r="E35" s="70"/>
      <c r="F35" s="70"/>
      <c r="G35" s="71"/>
      <c r="H35" s="61"/>
    </row>
    <row r="36" spans="1:8" ht="18" customHeight="1">
      <c r="A36" s="72"/>
      <c r="B36" s="69"/>
      <c r="C36" s="70"/>
      <c r="D36" s="70"/>
      <c r="E36" s="70"/>
      <c r="F36" s="70"/>
      <c r="G36" s="71"/>
      <c r="H36" s="61"/>
    </row>
    <row r="37" spans="1:8" ht="18" customHeight="1">
      <c r="A37" s="72"/>
      <c r="B37" s="69"/>
      <c r="C37" s="70"/>
      <c r="D37" s="70"/>
      <c r="E37" s="70"/>
      <c r="F37" s="70"/>
      <c r="G37" s="71"/>
      <c r="H37" s="61"/>
    </row>
    <row r="38" spans="1:8" ht="18" customHeight="1">
      <c r="A38" s="72"/>
      <c r="B38" s="69"/>
      <c r="C38" s="70"/>
      <c r="D38" s="70"/>
      <c r="E38" s="70"/>
      <c r="F38" s="70"/>
      <c r="G38" s="71"/>
      <c r="H38" s="61"/>
    </row>
    <row r="39" spans="1:8" ht="15.75">
      <c r="A39" s="72"/>
      <c r="B39" s="69"/>
      <c r="C39" s="70"/>
      <c r="D39" s="70"/>
      <c r="E39" s="70"/>
      <c r="H39" s="61"/>
    </row>
    <row r="40" spans="1:8" ht="15.75">
      <c r="A40" s="72"/>
    </row>
    <row r="41" spans="1:8" ht="15.75"/>
    <row r="42" spans="1:8" ht="15.75"/>
    <row r="43" spans="1:8" ht="15.75"/>
    <row r="44" spans="1:8" ht="15.75"/>
    <row r="45" spans="1:8" ht="15.75"/>
    <row r="46" spans="1:8" ht="15.75"/>
    <row r="47" spans="1:8" ht="15.75"/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2">
    <mergeCell ref="A1:G1"/>
    <mergeCell ref="A2:G2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sqref="A1:H1"/>
    </sheetView>
  </sheetViews>
  <sheetFormatPr defaultRowHeight="18" customHeight="1"/>
  <cols>
    <col min="1" max="1" width="25.625" style="59" customWidth="1"/>
    <col min="2" max="2" width="10.5" style="59" customWidth="1"/>
    <col min="3" max="5" width="9.5" style="59" customWidth="1"/>
    <col min="6" max="8" width="10.25" style="59" customWidth="1"/>
    <col min="9" max="12" width="9" style="59" customWidth="1"/>
    <col min="13" max="243" width="9" style="59"/>
    <col min="244" max="244" width="29.625" style="59" customWidth="1"/>
    <col min="245" max="245" width="9" style="59" bestFit="1" customWidth="1"/>
    <col min="246" max="246" width="6.875" style="59" bestFit="1" customWidth="1"/>
    <col min="247" max="247" width="6.125" style="59" bestFit="1" customWidth="1"/>
    <col min="248" max="248" width="6.625" style="59" bestFit="1" customWidth="1"/>
    <col min="249" max="250" width="9.375" style="59" customWidth="1"/>
    <col min="251" max="499" width="9" style="59"/>
    <col min="500" max="500" width="29.625" style="59" customWidth="1"/>
    <col min="501" max="501" width="9" style="59" bestFit="1" customWidth="1"/>
    <col min="502" max="502" width="6.875" style="59" bestFit="1" customWidth="1"/>
    <col min="503" max="503" width="6.125" style="59" bestFit="1" customWidth="1"/>
    <col min="504" max="504" width="6.625" style="59" bestFit="1" customWidth="1"/>
    <col min="505" max="506" width="9.375" style="59" customWidth="1"/>
    <col min="507" max="755" width="9" style="59"/>
    <col min="756" max="756" width="29.625" style="59" customWidth="1"/>
    <col min="757" max="757" width="9" style="59" bestFit="1" customWidth="1"/>
    <col min="758" max="758" width="6.875" style="59" bestFit="1" customWidth="1"/>
    <col min="759" max="759" width="6.125" style="59" bestFit="1" customWidth="1"/>
    <col min="760" max="760" width="6.625" style="59" bestFit="1" customWidth="1"/>
    <col min="761" max="762" width="9.375" style="59" customWidth="1"/>
    <col min="763" max="1011" width="9" style="59"/>
    <col min="1012" max="1012" width="29.625" style="59" customWidth="1"/>
    <col min="1013" max="1013" width="9" style="59" bestFit="1" customWidth="1"/>
    <col min="1014" max="1014" width="6.875" style="59" bestFit="1" customWidth="1"/>
    <col min="1015" max="1015" width="6.125" style="59" bestFit="1" customWidth="1"/>
    <col min="1016" max="1016" width="6.625" style="59" bestFit="1" customWidth="1"/>
    <col min="1017" max="1018" width="9.375" style="59" customWidth="1"/>
    <col min="1019" max="1267" width="9" style="59"/>
    <col min="1268" max="1268" width="29.625" style="59" customWidth="1"/>
    <col min="1269" max="1269" width="9" style="59" bestFit="1" customWidth="1"/>
    <col min="1270" max="1270" width="6.875" style="59" bestFit="1" customWidth="1"/>
    <col min="1271" max="1271" width="6.125" style="59" bestFit="1" customWidth="1"/>
    <col min="1272" max="1272" width="6.625" style="59" bestFit="1" customWidth="1"/>
    <col min="1273" max="1274" width="9.375" style="59" customWidth="1"/>
    <col min="1275" max="1523" width="9" style="59"/>
    <col min="1524" max="1524" width="29.625" style="59" customWidth="1"/>
    <col min="1525" max="1525" width="9" style="59" bestFit="1" customWidth="1"/>
    <col min="1526" max="1526" width="6.875" style="59" bestFit="1" customWidth="1"/>
    <col min="1527" max="1527" width="6.125" style="59" bestFit="1" customWidth="1"/>
    <col min="1528" max="1528" width="6.625" style="59" bestFit="1" customWidth="1"/>
    <col min="1529" max="1530" width="9.375" style="59" customWidth="1"/>
    <col min="1531" max="1779" width="9" style="59"/>
    <col min="1780" max="1780" width="29.625" style="59" customWidth="1"/>
    <col min="1781" max="1781" width="9" style="59" bestFit="1" customWidth="1"/>
    <col min="1782" max="1782" width="6.875" style="59" bestFit="1" customWidth="1"/>
    <col min="1783" max="1783" width="6.125" style="59" bestFit="1" customWidth="1"/>
    <col min="1784" max="1784" width="6.625" style="59" bestFit="1" customWidth="1"/>
    <col min="1785" max="1786" width="9.375" style="59" customWidth="1"/>
    <col min="1787" max="2035" width="9" style="59"/>
    <col min="2036" max="2036" width="29.625" style="59" customWidth="1"/>
    <col min="2037" max="2037" width="9" style="59" bestFit="1" customWidth="1"/>
    <col min="2038" max="2038" width="6.875" style="59" bestFit="1" customWidth="1"/>
    <col min="2039" max="2039" width="6.125" style="59" bestFit="1" customWidth="1"/>
    <col min="2040" max="2040" width="6.625" style="59" bestFit="1" customWidth="1"/>
    <col min="2041" max="2042" width="9.375" style="59" customWidth="1"/>
    <col min="2043" max="2291" width="9" style="59"/>
    <col min="2292" max="2292" width="29.625" style="59" customWidth="1"/>
    <col min="2293" max="2293" width="9" style="59" bestFit="1" customWidth="1"/>
    <col min="2294" max="2294" width="6.875" style="59" bestFit="1" customWidth="1"/>
    <col min="2295" max="2295" width="6.125" style="59" bestFit="1" customWidth="1"/>
    <col min="2296" max="2296" width="6.625" style="59" bestFit="1" customWidth="1"/>
    <col min="2297" max="2298" width="9.375" style="59" customWidth="1"/>
    <col min="2299" max="2547" width="9" style="59"/>
    <col min="2548" max="2548" width="29.625" style="59" customWidth="1"/>
    <col min="2549" max="2549" width="9" style="59" bestFit="1" customWidth="1"/>
    <col min="2550" max="2550" width="6.875" style="59" bestFit="1" customWidth="1"/>
    <col min="2551" max="2551" width="6.125" style="59" bestFit="1" customWidth="1"/>
    <col min="2552" max="2552" width="6.625" style="59" bestFit="1" customWidth="1"/>
    <col min="2553" max="2554" width="9.375" style="59" customWidth="1"/>
    <col min="2555" max="2803" width="9" style="59"/>
    <col min="2804" max="2804" width="29.625" style="59" customWidth="1"/>
    <col min="2805" max="2805" width="9" style="59" bestFit="1" customWidth="1"/>
    <col min="2806" max="2806" width="6.875" style="59" bestFit="1" customWidth="1"/>
    <col min="2807" max="2807" width="6.125" style="59" bestFit="1" customWidth="1"/>
    <col min="2808" max="2808" width="6.625" style="59" bestFit="1" customWidth="1"/>
    <col min="2809" max="2810" width="9.375" style="59" customWidth="1"/>
    <col min="2811" max="3059" width="9" style="59"/>
    <col min="3060" max="3060" width="29.625" style="59" customWidth="1"/>
    <col min="3061" max="3061" width="9" style="59" bestFit="1" customWidth="1"/>
    <col min="3062" max="3062" width="6.875" style="59" bestFit="1" customWidth="1"/>
    <col min="3063" max="3063" width="6.125" style="59" bestFit="1" customWidth="1"/>
    <col min="3064" max="3064" width="6.625" style="59" bestFit="1" customWidth="1"/>
    <col min="3065" max="3066" width="9.375" style="59" customWidth="1"/>
    <col min="3067" max="3315" width="9" style="59"/>
    <col min="3316" max="3316" width="29.625" style="59" customWidth="1"/>
    <col min="3317" max="3317" width="9" style="59" bestFit="1" customWidth="1"/>
    <col min="3318" max="3318" width="6.875" style="59" bestFit="1" customWidth="1"/>
    <col min="3319" max="3319" width="6.125" style="59" bestFit="1" customWidth="1"/>
    <col min="3320" max="3320" width="6.625" style="59" bestFit="1" customWidth="1"/>
    <col min="3321" max="3322" width="9.375" style="59" customWidth="1"/>
    <col min="3323" max="3571" width="9" style="59"/>
    <col min="3572" max="3572" width="29.625" style="59" customWidth="1"/>
    <col min="3573" max="3573" width="9" style="59" bestFit="1" customWidth="1"/>
    <col min="3574" max="3574" width="6.875" style="59" bestFit="1" customWidth="1"/>
    <col min="3575" max="3575" width="6.125" style="59" bestFit="1" customWidth="1"/>
    <col min="3576" max="3576" width="6.625" style="59" bestFit="1" customWidth="1"/>
    <col min="3577" max="3578" width="9.375" style="59" customWidth="1"/>
    <col min="3579" max="3827" width="9" style="59"/>
    <col min="3828" max="3828" width="29.625" style="59" customWidth="1"/>
    <col min="3829" max="3829" width="9" style="59" bestFit="1" customWidth="1"/>
    <col min="3830" max="3830" width="6.875" style="59" bestFit="1" customWidth="1"/>
    <col min="3831" max="3831" width="6.125" style="59" bestFit="1" customWidth="1"/>
    <col min="3832" max="3832" width="6.625" style="59" bestFit="1" customWidth="1"/>
    <col min="3833" max="3834" width="9.375" style="59" customWidth="1"/>
    <col min="3835" max="4083" width="9" style="59"/>
    <col min="4084" max="4084" width="29.625" style="59" customWidth="1"/>
    <col min="4085" max="4085" width="9" style="59" bestFit="1" customWidth="1"/>
    <col min="4086" max="4086" width="6.875" style="59" bestFit="1" customWidth="1"/>
    <col min="4087" max="4087" width="6.125" style="59" bestFit="1" customWidth="1"/>
    <col min="4088" max="4088" width="6.625" style="59" bestFit="1" customWidth="1"/>
    <col min="4089" max="4090" width="9.375" style="59" customWidth="1"/>
    <col min="4091" max="4339" width="9" style="59"/>
    <col min="4340" max="4340" width="29.625" style="59" customWidth="1"/>
    <col min="4341" max="4341" width="9" style="59" bestFit="1" customWidth="1"/>
    <col min="4342" max="4342" width="6.875" style="59" bestFit="1" customWidth="1"/>
    <col min="4343" max="4343" width="6.125" style="59" bestFit="1" customWidth="1"/>
    <col min="4344" max="4344" width="6.625" style="59" bestFit="1" customWidth="1"/>
    <col min="4345" max="4346" width="9.375" style="59" customWidth="1"/>
    <col min="4347" max="4595" width="9" style="59"/>
    <col min="4596" max="4596" width="29.625" style="59" customWidth="1"/>
    <col min="4597" max="4597" width="9" style="59" bestFit="1" customWidth="1"/>
    <col min="4598" max="4598" width="6.875" style="59" bestFit="1" customWidth="1"/>
    <col min="4599" max="4599" width="6.125" style="59" bestFit="1" customWidth="1"/>
    <col min="4600" max="4600" width="6.625" style="59" bestFit="1" customWidth="1"/>
    <col min="4601" max="4602" width="9.375" style="59" customWidth="1"/>
    <col min="4603" max="4851" width="9" style="59"/>
    <col min="4852" max="4852" width="29.625" style="59" customWidth="1"/>
    <col min="4853" max="4853" width="9" style="59" bestFit="1" customWidth="1"/>
    <col min="4854" max="4854" width="6.875" style="59" bestFit="1" customWidth="1"/>
    <col min="4855" max="4855" width="6.125" style="59" bestFit="1" customWidth="1"/>
    <col min="4856" max="4856" width="6.625" style="59" bestFit="1" customWidth="1"/>
    <col min="4857" max="4858" width="9.375" style="59" customWidth="1"/>
    <col min="4859" max="5107" width="9" style="59"/>
    <col min="5108" max="5108" width="29.625" style="59" customWidth="1"/>
    <col min="5109" max="5109" width="9" style="59" bestFit="1" customWidth="1"/>
    <col min="5110" max="5110" width="6.875" style="59" bestFit="1" customWidth="1"/>
    <col min="5111" max="5111" width="6.125" style="59" bestFit="1" customWidth="1"/>
    <col min="5112" max="5112" width="6.625" style="59" bestFit="1" customWidth="1"/>
    <col min="5113" max="5114" width="9.375" style="59" customWidth="1"/>
    <col min="5115" max="5363" width="9" style="59"/>
    <col min="5364" max="5364" width="29.625" style="59" customWidth="1"/>
    <col min="5365" max="5365" width="9" style="59" bestFit="1" customWidth="1"/>
    <col min="5366" max="5366" width="6.875" style="59" bestFit="1" customWidth="1"/>
    <col min="5367" max="5367" width="6.125" style="59" bestFit="1" customWidth="1"/>
    <col min="5368" max="5368" width="6.625" style="59" bestFit="1" customWidth="1"/>
    <col min="5369" max="5370" width="9.375" style="59" customWidth="1"/>
    <col min="5371" max="5619" width="9" style="59"/>
    <col min="5620" max="5620" width="29.625" style="59" customWidth="1"/>
    <col min="5621" max="5621" width="9" style="59" bestFit="1" customWidth="1"/>
    <col min="5622" max="5622" width="6.875" style="59" bestFit="1" customWidth="1"/>
    <col min="5623" max="5623" width="6.125" style="59" bestFit="1" customWidth="1"/>
    <col min="5624" max="5624" width="6.625" style="59" bestFit="1" customWidth="1"/>
    <col min="5625" max="5626" width="9.375" style="59" customWidth="1"/>
    <col min="5627" max="5875" width="9" style="59"/>
    <col min="5876" max="5876" width="29.625" style="59" customWidth="1"/>
    <col min="5877" max="5877" width="9" style="59" bestFit="1" customWidth="1"/>
    <col min="5878" max="5878" width="6.875" style="59" bestFit="1" customWidth="1"/>
    <col min="5879" max="5879" width="6.125" style="59" bestFit="1" customWidth="1"/>
    <col min="5880" max="5880" width="6.625" style="59" bestFit="1" customWidth="1"/>
    <col min="5881" max="5882" width="9.375" style="59" customWidth="1"/>
    <col min="5883" max="6131" width="9" style="59"/>
    <col min="6132" max="6132" width="29.625" style="59" customWidth="1"/>
    <col min="6133" max="6133" width="9" style="59" bestFit="1" customWidth="1"/>
    <col min="6134" max="6134" width="6.875" style="59" bestFit="1" customWidth="1"/>
    <col min="6135" max="6135" width="6.125" style="59" bestFit="1" customWidth="1"/>
    <col min="6136" max="6136" width="6.625" style="59" bestFit="1" customWidth="1"/>
    <col min="6137" max="6138" width="9.375" style="59" customWidth="1"/>
    <col min="6139" max="6387" width="9" style="59"/>
    <col min="6388" max="6388" width="29.625" style="59" customWidth="1"/>
    <col min="6389" max="6389" width="9" style="59" bestFit="1" customWidth="1"/>
    <col min="6390" max="6390" width="6.875" style="59" bestFit="1" customWidth="1"/>
    <col min="6391" max="6391" width="6.125" style="59" bestFit="1" customWidth="1"/>
    <col min="6392" max="6392" width="6.625" style="59" bestFit="1" customWidth="1"/>
    <col min="6393" max="6394" width="9.375" style="59" customWidth="1"/>
    <col min="6395" max="6643" width="9" style="59"/>
    <col min="6644" max="6644" width="29.625" style="59" customWidth="1"/>
    <col min="6645" max="6645" width="9" style="59" bestFit="1" customWidth="1"/>
    <col min="6646" max="6646" width="6.875" style="59" bestFit="1" customWidth="1"/>
    <col min="6647" max="6647" width="6.125" style="59" bestFit="1" customWidth="1"/>
    <col min="6648" max="6648" width="6.625" style="59" bestFit="1" customWidth="1"/>
    <col min="6649" max="6650" width="9.375" style="59" customWidth="1"/>
    <col min="6651" max="6899" width="9" style="59"/>
    <col min="6900" max="6900" width="29.625" style="59" customWidth="1"/>
    <col min="6901" max="6901" width="9" style="59" bestFit="1" customWidth="1"/>
    <col min="6902" max="6902" width="6.875" style="59" bestFit="1" customWidth="1"/>
    <col min="6903" max="6903" width="6.125" style="59" bestFit="1" customWidth="1"/>
    <col min="6904" max="6904" width="6.625" style="59" bestFit="1" customWidth="1"/>
    <col min="6905" max="6906" width="9.375" style="59" customWidth="1"/>
    <col min="6907" max="7155" width="9" style="59"/>
    <col min="7156" max="7156" width="29.625" style="59" customWidth="1"/>
    <col min="7157" max="7157" width="9" style="59" bestFit="1" customWidth="1"/>
    <col min="7158" max="7158" width="6.875" style="59" bestFit="1" customWidth="1"/>
    <col min="7159" max="7159" width="6.125" style="59" bestFit="1" customWidth="1"/>
    <col min="7160" max="7160" width="6.625" style="59" bestFit="1" customWidth="1"/>
    <col min="7161" max="7162" width="9.375" style="59" customWidth="1"/>
    <col min="7163" max="7411" width="9" style="59"/>
    <col min="7412" max="7412" width="29.625" style="59" customWidth="1"/>
    <col min="7413" max="7413" width="9" style="59" bestFit="1" customWidth="1"/>
    <col min="7414" max="7414" width="6.875" style="59" bestFit="1" customWidth="1"/>
    <col min="7415" max="7415" width="6.125" style="59" bestFit="1" customWidth="1"/>
    <col min="7416" max="7416" width="6.625" style="59" bestFit="1" customWidth="1"/>
    <col min="7417" max="7418" width="9.375" style="59" customWidth="1"/>
    <col min="7419" max="7667" width="9" style="59"/>
    <col min="7668" max="7668" width="29.625" style="59" customWidth="1"/>
    <col min="7669" max="7669" width="9" style="59" bestFit="1" customWidth="1"/>
    <col min="7670" max="7670" width="6.875" style="59" bestFit="1" customWidth="1"/>
    <col min="7671" max="7671" width="6.125" style="59" bestFit="1" customWidth="1"/>
    <col min="7672" max="7672" width="6.625" style="59" bestFit="1" customWidth="1"/>
    <col min="7673" max="7674" width="9.375" style="59" customWidth="1"/>
    <col min="7675" max="7923" width="9" style="59"/>
    <col min="7924" max="7924" width="29.625" style="59" customWidth="1"/>
    <col min="7925" max="7925" width="9" style="59" bestFit="1" customWidth="1"/>
    <col min="7926" max="7926" width="6.875" style="59" bestFit="1" customWidth="1"/>
    <col min="7927" max="7927" width="6.125" style="59" bestFit="1" customWidth="1"/>
    <col min="7928" max="7928" width="6.625" style="59" bestFit="1" customWidth="1"/>
    <col min="7929" max="7930" width="9.375" style="59" customWidth="1"/>
    <col min="7931" max="8179" width="9" style="59"/>
    <col min="8180" max="8180" width="29.625" style="59" customWidth="1"/>
    <col min="8181" max="8181" width="9" style="59" bestFit="1" customWidth="1"/>
    <col min="8182" max="8182" width="6.875" style="59" bestFit="1" customWidth="1"/>
    <col min="8183" max="8183" width="6.125" style="59" bestFit="1" customWidth="1"/>
    <col min="8184" max="8184" width="6.625" style="59" bestFit="1" customWidth="1"/>
    <col min="8185" max="8186" width="9.375" style="59" customWidth="1"/>
    <col min="8187" max="8435" width="9" style="59"/>
    <col min="8436" max="8436" width="29.625" style="59" customWidth="1"/>
    <col min="8437" max="8437" width="9" style="59" bestFit="1" customWidth="1"/>
    <col min="8438" max="8438" width="6.875" style="59" bestFit="1" customWidth="1"/>
    <col min="8439" max="8439" width="6.125" style="59" bestFit="1" customWidth="1"/>
    <col min="8440" max="8440" width="6.625" style="59" bestFit="1" customWidth="1"/>
    <col min="8441" max="8442" width="9.375" style="59" customWidth="1"/>
    <col min="8443" max="8691" width="9" style="59"/>
    <col min="8692" max="8692" width="29.625" style="59" customWidth="1"/>
    <col min="8693" max="8693" width="9" style="59" bestFit="1" customWidth="1"/>
    <col min="8694" max="8694" width="6.875" style="59" bestFit="1" customWidth="1"/>
    <col min="8695" max="8695" width="6.125" style="59" bestFit="1" customWidth="1"/>
    <col min="8696" max="8696" width="6.625" style="59" bestFit="1" customWidth="1"/>
    <col min="8697" max="8698" width="9.375" style="59" customWidth="1"/>
    <col min="8699" max="8947" width="9" style="59"/>
    <col min="8948" max="8948" width="29.625" style="59" customWidth="1"/>
    <col min="8949" max="8949" width="9" style="59" bestFit="1" customWidth="1"/>
    <col min="8950" max="8950" width="6.875" style="59" bestFit="1" customWidth="1"/>
    <col min="8951" max="8951" width="6.125" style="59" bestFit="1" customWidth="1"/>
    <col min="8952" max="8952" width="6.625" style="59" bestFit="1" customWidth="1"/>
    <col min="8953" max="8954" width="9.375" style="59" customWidth="1"/>
    <col min="8955" max="9203" width="9" style="59"/>
    <col min="9204" max="9204" width="29.625" style="59" customWidth="1"/>
    <col min="9205" max="9205" width="9" style="59" bestFit="1" customWidth="1"/>
    <col min="9206" max="9206" width="6.875" style="59" bestFit="1" customWidth="1"/>
    <col min="9207" max="9207" width="6.125" style="59" bestFit="1" customWidth="1"/>
    <col min="9208" max="9208" width="6.625" style="59" bestFit="1" customWidth="1"/>
    <col min="9209" max="9210" width="9.375" style="59" customWidth="1"/>
    <col min="9211" max="9459" width="9" style="59"/>
    <col min="9460" max="9460" width="29.625" style="59" customWidth="1"/>
    <col min="9461" max="9461" width="9" style="59" bestFit="1" customWidth="1"/>
    <col min="9462" max="9462" width="6.875" style="59" bestFit="1" customWidth="1"/>
    <col min="9463" max="9463" width="6.125" style="59" bestFit="1" customWidth="1"/>
    <col min="9464" max="9464" width="6.625" style="59" bestFit="1" customWidth="1"/>
    <col min="9465" max="9466" width="9.375" style="59" customWidth="1"/>
    <col min="9467" max="9715" width="9" style="59"/>
    <col min="9716" max="9716" width="29.625" style="59" customWidth="1"/>
    <col min="9717" max="9717" width="9" style="59" bestFit="1" customWidth="1"/>
    <col min="9718" max="9718" width="6.875" style="59" bestFit="1" customWidth="1"/>
    <col min="9719" max="9719" width="6.125" style="59" bestFit="1" customWidth="1"/>
    <col min="9720" max="9720" width="6.625" style="59" bestFit="1" customWidth="1"/>
    <col min="9721" max="9722" width="9.375" style="59" customWidth="1"/>
    <col min="9723" max="9971" width="9" style="59"/>
    <col min="9972" max="9972" width="29.625" style="59" customWidth="1"/>
    <col min="9973" max="9973" width="9" style="59" bestFit="1" customWidth="1"/>
    <col min="9974" max="9974" width="6.875" style="59" bestFit="1" customWidth="1"/>
    <col min="9975" max="9975" width="6.125" style="59" bestFit="1" customWidth="1"/>
    <col min="9976" max="9976" width="6.625" style="59" bestFit="1" customWidth="1"/>
    <col min="9977" max="9978" width="9.375" style="59" customWidth="1"/>
    <col min="9979" max="10227" width="9" style="59"/>
    <col min="10228" max="10228" width="29.625" style="59" customWidth="1"/>
    <col min="10229" max="10229" width="9" style="59" bestFit="1" customWidth="1"/>
    <col min="10230" max="10230" width="6.875" style="59" bestFit="1" customWidth="1"/>
    <col min="10231" max="10231" width="6.125" style="59" bestFit="1" customWidth="1"/>
    <col min="10232" max="10232" width="6.625" style="59" bestFit="1" customWidth="1"/>
    <col min="10233" max="10234" width="9.375" style="59" customWidth="1"/>
    <col min="10235" max="10483" width="9" style="59"/>
    <col min="10484" max="10484" width="29.625" style="59" customWidth="1"/>
    <col min="10485" max="10485" width="9" style="59" bestFit="1" customWidth="1"/>
    <col min="10486" max="10486" width="6.875" style="59" bestFit="1" customWidth="1"/>
    <col min="10487" max="10487" width="6.125" style="59" bestFit="1" customWidth="1"/>
    <col min="10488" max="10488" width="6.625" style="59" bestFit="1" customWidth="1"/>
    <col min="10489" max="10490" width="9.375" style="59" customWidth="1"/>
    <col min="10491" max="10739" width="9" style="59"/>
    <col min="10740" max="10740" width="29.625" style="59" customWidth="1"/>
    <col min="10741" max="10741" width="9" style="59" bestFit="1" customWidth="1"/>
    <col min="10742" max="10742" width="6.875" style="59" bestFit="1" customWidth="1"/>
    <col min="10743" max="10743" width="6.125" style="59" bestFit="1" customWidth="1"/>
    <col min="10744" max="10744" width="6.625" style="59" bestFit="1" customWidth="1"/>
    <col min="10745" max="10746" width="9.375" style="59" customWidth="1"/>
    <col min="10747" max="10995" width="9" style="59"/>
    <col min="10996" max="10996" width="29.625" style="59" customWidth="1"/>
    <col min="10997" max="10997" width="9" style="59" bestFit="1" customWidth="1"/>
    <col min="10998" max="10998" width="6.875" style="59" bestFit="1" customWidth="1"/>
    <col min="10999" max="10999" width="6.125" style="59" bestFit="1" customWidth="1"/>
    <col min="11000" max="11000" width="6.625" style="59" bestFit="1" customWidth="1"/>
    <col min="11001" max="11002" width="9.375" style="59" customWidth="1"/>
    <col min="11003" max="11251" width="9" style="59"/>
    <col min="11252" max="11252" width="29.625" style="59" customWidth="1"/>
    <col min="11253" max="11253" width="9" style="59" bestFit="1" customWidth="1"/>
    <col min="11254" max="11254" width="6.875" style="59" bestFit="1" customWidth="1"/>
    <col min="11255" max="11255" width="6.125" style="59" bestFit="1" customWidth="1"/>
    <col min="11256" max="11256" width="6.625" style="59" bestFit="1" customWidth="1"/>
    <col min="11257" max="11258" width="9.375" style="59" customWidth="1"/>
    <col min="11259" max="11507" width="9" style="59"/>
    <col min="11508" max="11508" width="29.625" style="59" customWidth="1"/>
    <col min="11509" max="11509" width="9" style="59" bestFit="1" customWidth="1"/>
    <col min="11510" max="11510" width="6.875" style="59" bestFit="1" customWidth="1"/>
    <col min="11511" max="11511" width="6.125" style="59" bestFit="1" customWidth="1"/>
    <col min="11512" max="11512" width="6.625" style="59" bestFit="1" customWidth="1"/>
    <col min="11513" max="11514" width="9.375" style="59" customWidth="1"/>
    <col min="11515" max="11763" width="9" style="59"/>
    <col min="11764" max="11764" width="29.625" style="59" customWidth="1"/>
    <col min="11765" max="11765" width="9" style="59" bestFit="1" customWidth="1"/>
    <col min="11766" max="11766" width="6.875" style="59" bestFit="1" customWidth="1"/>
    <col min="11767" max="11767" width="6.125" style="59" bestFit="1" customWidth="1"/>
    <col min="11768" max="11768" width="6.625" style="59" bestFit="1" customWidth="1"/>
    <col min="11769" max="11770" width="9.375" style="59" customWidth="1"/>
    <col min="11771" max="12019" width="9" style="59"/>
    <col min="12020" max="12020" width="29.625" style="59" customWidth="1"/>
    <col min="12021" max="12021" width="9" style="59" bestFit="1" customWidth="1"/>
    <col min="12022" max="12022" width="6.875" style="59" bestFit="1" customWidth="1"/>
    <col min="12023" max="12023" width="6.125" style="59" bestFit="1" customWidth="1"/>
    <col min="12024" max="12024" width="6.625" style="59" bestFit="1" customWidth="1"/>
    <col min="12025" max="12026" width="9.375" style="59" customWidth="1"/>
    <col min="12027" max="12275" width="9" style="59"/>
    <col min="12276" max="12276" width="29.625" style="59" customWidth="1"/>
    <col min="12277" max="12277" width="9" style="59" bestFit="1" customWidth="1"/>
    <col min="12278" max="12278" width="6.875" style="59" bestFit="1" customWidth="1"/>
    <col min="12279" max="12279" width="6.125" style="59" bestFit="1" customWidth="1"/>
    <col min="12280" max="12280" width="6.625" style="59" bestFit="1" customWidth="1"/>
    <col min="12281" max="12282" width="9.375" style="59" customWidth="1"/>
    <col min="12283" max="12531" width="9" style="59"/>
    <col min="12532" max="12532" width="29.625" style="59" customWidth="1"/>
    <col min="12533" max="12533" width="9" style="59" bestFit="1" customWidth="1"/>
    <col min="12534" max="12534" width="6.875" style="59" bestFit="1" customWidth="1"/>
    <col min="12535" max="12535" width="6.125" style="59" bestFit="1" customWidth="1"/>
    <col min="12536" max="12536" width="6.625" style="59" bestFit="1" customWidth="1"/>
    <col min="12537" max="12538" width="9.375" style="59" customWidth="1"/>
    <col min="12539" max="12787" width="9" style="59"/>
    <col min="12788" max="12788" width="29.625" style="59" customWidth="1"/>
    <col min="12789" max="12789" width="9" style="59" bestFit="1" customWidth="1"/>
    <col min="12790" max="12790" width="6.875" style="59" bestFit="1" customWidth="1"/>
    <col min="12791" max="12791" width="6.125" style="59" bestFit="1" customWidth="1"/>
    <col min="12792" max="12792" width="6.625" style="59" bestFit="1" customWidth="1"/>
    <col min="12793" max="12794" width="9.375" style="59" customWidth="1"/>
    <col min="12795" max="13043" width="9" style="59"/>
    <col min="13044" max="13044" width="29.625" style="59" customWidth="1"/>
    <col min="13045" max="13045" width="9" style="59" bestFit="1" customWidth="1"/>
    <col min="13046" max="13046" width="6.875" style="59" bestFit="1" customWidth="1"/>
    <col min="13047" max="13047" width="6.125" style="59" bestFit="1" customWidth="1"/>
    <col min="13048" max="13048" width="6.625" style="59" bestFit="1" customWidth="1"/>
    <col min="13049" max="13050" width="9.375" style="59" customWidth="1"/>
    <col min="13051" max="13299" width="9" style="59"/>
    <col min="13300" max="13300" width="29.625" style="59" customWidth="1"/>
    <col min="13301" max="13301" width="9" style="59" bestFit="1" customWidth="1"/>
    <col min="13302" max="13302" width="6.875" style="59" bestFit="1" customWidth="1"/>
    <col min="13303" max="13303" width="6.125" style="59" bestFit="1" customWidth="1"/>
    <col min="13304" max="13304" width="6.625" style="59" bestFit="1" customWidth="1"/>
    <col min="13305" max="13306" width="9.375" style="59" customWidth="1"/>
    <col min="13307" max="13555" width="9" style="59"/>
    <col min="13556" max="13556" width="29.625" style="59" customWidth="1"/>
    <col min="13557" max="13557" width="9" style="59" bestFit="1" customWidth="1"/>
    <col min="13558" max="13558" width="6.875" style="59" bestFit="1" customWidth="1"/>
    <col min="13559" max="13559" width="6.125" style="59" bestFit="1" customWidth="1"/>
    <col min="13560" max="13560" width="6.625" style="59" bestFit="1" customWidth="1"/>
    <col min="13561" max="13562" width="9.375" style="59" customWidth="1"/>
    <col min="13563" max="13811" width="9" style="59"/>
    <col min="13812" max="13812" width="29.625" style="59" customWidth="1"/>
    <col min="13813" max="13813" width="9" style="59" bestFit="1" customWidth="1"/>
    <col min="13814" max="13814" width="6.875" style="59" bestFit="1" customWidth="1"/>
    <col min="13815" max="13815" width="6.125" style="59" bestFit="1" customWidth="1"/>
    <col min="13816" max="13816" width="6.625" style="59" bestFit="1" customWidth="1"/>
    <col min="13817" max="13818" width="9.375" style="59" customWidth="1"/>
    <col min="13819" max="14067" width="9" style="59"/>
    <col min="14068" max="14068" width="29.625" style="59" customWidth="1"/>
    <col min="14069" max="14069" width="9" style="59" bestFit="1" customWidth="1"/>
    <col min="14070" max="14070" width="6.875" style="59" bestFit="1" customWidth="1"/>
    <col min="14071" max="14071" width="6.125" style="59" bestFit="1" customWidth="1"/>
    <col min="14072" max="14072" width="6.625" style="59" bestFit="1" customWidth="1"/>
    <col min="14073" max="14074" width="9.375" style="59" customWidth="1"/>
    <col min="14075" max="14323" width="9" style="59"/>
    <col min="14324" max="14324" width="29.625" style="59" customWidth="1"/>
    <col min="14325" max="14325" width="9" style="59" bestFit="1" customWidth="1"/>
    <col min="14326" max="14326" width="6.875" style="59" bestFit="1" customWidth="1"/>
    <col min="14327" max="14327" width="6.125" style="59" bestFit="1" customWidth="1"/>
    <col min="14328" max="14328" width="6.625" style="59" bestFit="1" customWidth="1"/>
    <col min="14329" max="14330" width="9.375" style="59" customWidth="1"/>
    <col min="14331" max="14579" width="9" style="59"/>
    <col min="14580" max="14580" width="29.625" style="59" customWidth="1"/>
    <col min="14581" max="14581" width="9" style="59" bestFit="1" customWidth="1"/>
    <col min="14582" max="14582" width="6.875" style="59" bestFit="1" customWidth="1"/>
    <col min="14583" max="14583" width="6.125" style="59" bestFit="1" customWidth="1"/>
    <col min="14584" max="14584" width="6.625" style="59" bestFit="1" customWidth="1"/>
    <col min="14585" max="14586" width="9.375" style="59" customWidth="1"/>
    <col min="14587" max="14835" width="9" style="59"/>
    <col min="14836" max="14836" width="29.625" style="59" customWidth="1"/>
    <col min="14837" max="14837" width="9" style="59" bestFit="1" customWidth="1"/>
    <col min="14838" max="14838" width="6.875" style="59" bestFit="1" customWidth="1"/>
    <col min="14839" max="14839" width="6.125" style="59" bestFit="1" customWidth="1"/>
    <col min="14840" max="14840" width="6.625" style="59" bestFit="1" customWidth="1"/>
    <col min="14841" max="14842" width="9.375" style="59" customWidth="1"/>
    <col min="14843" max="15091" width="9" style="59"/>
    <col min="15092" max="15092" width="29.625" style="59" customWidth="1"/>
    <col min="15093" max="15093" width="9" style="59" bestFit="1" customWidth="1"/>
    <col min="15094" max="15094" width="6.875" style="59" bestFit="1" customWidth="1"/>
    <col min="15095" max="15095" width="6.125" style="59" bestFit="1" customWidth="1"/>
    <col min="15096" max="15096" width="6.625" style="59" bestFit="1" customWidth="1"/>
    <col min="15097" max="15098" width="9.375" style="59" customWidth="1"/>
    <col min="15099" max="15347" width="9" style="59"/>
    <col min="15348" max="15348" width="29.625" style="59" customWidth="1"/>
    <col min="15349" max="15349" width="9" style="59" bestFit="1" customWidth="1"/>
    <col min="15350" max="15350" width="6.875" style="59" bestFit="1" customWidth="1"/>
    <col min="15351" max="15351" width="6.125" style="59" bestFit="1" customWidth="1"/>
    <col min="15352" max="15352" width="6.625" style="59" bestFit="1" customWidth="1"/>
    <col min="15353" max="15354" width="9.375" style="59" customWidth="1"/>
    <col min="15355" max="15603" width="9" style="59"/>
    <col min="15604" max="15604" width="29.625" style="59" customWidth="1"/>
    <col min="15605" max="15605" width="9" style="59" bestFit="1" customWidth="1"/>
    <col min="15606" max="15606" width="6.875" style="59" bestFit="1" customWidth="1"/>
    <col min="15607" max="15607" width="6.125" style="59" bestFit="1" customWidth="1"/>
    <col min="15608" max="15608" width="6.625" style="59" bestFit="1" customWidth="1"/>
    <col min="15609" max="15610" width="9.375" style="59" customWidth="1"/>
    <col min="15611" max="15859" width="9" style="59"/>
    <col min="15860" max="15860" width="29.625" style="59" customWidth="1"/>
    <col min="15861" max="15861" width="9" style="59" bestFit="1" customWidth="1"/>
    <col min="15862" max="15862" width="6.875" style="59" bestFit="1" customWidth="1"/>
    <col min="15863" max="15863" width="6.125" style="59" bestFit="1" customWidth="1"/>
    <col min="15864" max="15864" width="6.625" style="59" bestFit="1" customWidth="1"/>
    <col min="15865" max="15866" width="9.375" style="59" customWidth="1"/>
    <col min="15867" max="16115" width="9" style="59"/>
    <col min="16116" max="16116" width="29.625" style="59" customWidth="1"/>
    <col min="16117" max="16117" width="9" style="59" bestFit="1" customWidth="1"/>
    <col min="16118" max="16118" width="6.875" style="59" bestFit="1" customWidth="1"/>
    <col min="16119" max="16119" width="6.125" style="59" bestFit="1" customWidth="1"/>
    <col min="16120" max="16120" width="6.625" style="59" bestFit="1" customWidth="1"/>
    <col min="16121" max="16122" width="9.375" style="59" customWidth="1"/>
    <col min="16123" max="16384" width="9" style="59"/>
  </cols>
  <sheetData>
    <row r="1" spans="1:14" ht="23.25" customHeight="1">
      <c r="A1" s="615" t="s">
        <v>364</v>
      </c>
      <c r="B1" s="615"/>
      <c r="C1" s="615"/>
      <c r="D1" s="615"/>
      <c r="E1" s="615"/>
      <c r="F1" s="615"/>
      <c r="G1" s="615"/>
      <c r="H1" s="615"/>
    </row>
    <row r="2" spans="1:14" ht="15" customHeight="1">
      <c r="A2" s="76"/>
      <c r="B2" s="77"/>
    </row>
    <row r="3" spans="1:14" ht="15" customHeight="1">
      <c r="A3" s="62"/>
      <c r="B3" s="62"/>
    </row>
    <row r="4" spans="1:14" ht="18" customHeight="1">
      <c r="A4" s="63"/>
      <c r="B4" s="64" t="s">
        <v>8</v>
      </c>
      <c r="C4" s="64" t="s">
        <v>2</v>
      </c>
      <c r="D4" s="64" t="s">
        <v>2</v>
      </c>
      <c r="E4" s="64" t="s">
        <v>9</v>
      </c>
      <c r="F4" s="617" t="s">
        <v>101</v>
      </c>
      <c r="G4" s="617"/>
      <c r="H4" s="617"/>
    </row>
    <row r="5" spans="1:14" ht="18" customHeight="1">
      <c r="A5" s="62"/>
      <c r="B5" s="65" t="s">
        <v>10</v>
      </c>
      <c r="C5" s="65" t="s">
        <v>54</v>
      </c>
      <c r="D5" s="65" t="s">
        <v>14</v>
      </c>
      <c r="E5" s="65" t="s">
        <v>294</v>
      </c>
      <c r="F5" s="65" t="s">
        <v>52</v>
      </c>
      <c r="G5" s="65" t="s">
        <v>37</v>
      </c>
      <c r="H5" s="65" t="s">
        <v>298</v>
      </c>
      <c r="J5" s="65"/>
      <c r="K5" s="65"/>
    </row>
    <row r="6" spans="1:14" ht="18" customHeight="1">
      <c r="A6" s="62"/>
      <c r="B6" s="68"/>
      <c r="C6" s="5" t="s">
        <v>234</v>
      </c>
      <c r="D6" s="498" t="s">
        <v>234</v>
      </c>
      <c r="E6" s="5" t="s">
        <v>234</v>
      </c>
      <c r="F6" s="5" t="s">
        <v>234</v>
      </c>
      <c r="G6" s="498" t="s">
        <v>234</v>
      </c>
      <c r="H6" s="5" t="s">
        <v>234</v>
      </c>
      <c r="J6" s="290"/>
      <c r="K6" s="290"/>
    </row>
    <row r="7" spans="1:14" ht="18" customHeight="1">
      <c r="A7" s="62"/>
      <c r="B7" s="62"/>
      <c r="C7" s="4"/>
      <c r="D7" s="499"/>
      <c r="E7" s="4"/>
      <c r="F7" s="70"/>
      <c r="G7" s="70"/>
      <c r="H7" s="70"/>
    </row>
    <row r="8" spans="1:14" ht="24.95" customHeight="1">
      <c r="A8" s="8" t="s">
        <v>61</v>
      </c>
      <c r="B8" s="69"/>
      <c r="C8" s="70"/>
      <c r="D8" s="70"/>
      <c r="E8" s="70"/>
      <c r="F8" s="70"/>
      <c r="G8" s="70"/>
      <c r="H8" s="70"/>
      <c r="I8" s="61"/>
    </row>
    <row r="9" spans="1:14" ht="24.95" customHeight="1">
      <c r="A9" s="211" t="s">
        <v>154</v>
      </c>
      <c r="B9" s="69" t="s">
        <v>163</v>
      </c>
      <c r="C9" s="450">
        <v>82947</v>
      </c>
      <c r="D9" s="450">
        <v>75023</v>
      </c>
      <c r="E9" s="450">
        <v>69273</v>
      </c>
      <c r="F9" s="449">
        <v>107.21099162444422</v>
      </c>
      <c r="G9" s="449">
        <v>96.826359670633167</v>
      </c>
      <c r="H9" s="449">
        <v>92.085288526725776</v>
      </c>
      <c r="I9" s="61"/>
      <c r="J9" s="213"/>
      <c r="K9" s="212"/>
      <c r="M9" s="213"/>
      <c r="N9" s="213"/>
    </row>
    <row r="10" spans="1:14" ht="24.95" customHeight="1">
      <c r="A10" s="211" t="s">
        <v>155</v>
      </c>
      <c r="B10" s="69" t="s">
        <v>164</v>
      </c>
      <c r="C10" s="450">
        <v>18950.512725319499</v>
      </c>
      <c r="D10" s="450">
        <v>16654.798983840101</v>
      </c>
      <c r="E10" s="450">
        <v>16463.926610392784</v>
      </c>
      <c r="F10" s="449">
        <v>99.403848415153902</v>
      </c>
      <c r="G10" s="449">
        <v>88.78172307932789</v>
      </c>
      <c r="H10" s="449">
        <v>91.241744164110287</v>
      </c>
      <c r="I10" s="61"/>
      <c r="J10" s="213"/>
      <c r="K10" s="212"/>
      <c r="M10" s="213"/>
      <c r="N10" s="213"/>
    </row>
    <row r="11" spans="1:14" ht="24.95" customHeight="1">
      <c r="A11" s="211" t="s">
        <v>156</v>
      </c>
      <c r="B11" s="69" t="s">
        <v>165</v>
      </c>
      <c r="C11" s="450">
        <v>3456.9487077487411</v>
      </c>
      <c r="D11" s="450">
        <v>3283.2985279054901</v>
      </c>
      <c r="E11" s="450">
        <v>3744.0359686524798</v>
      </c>
      <c r="F11" s="449">
        <v>102.06495320607137</v>
      </c>
      <c r="G11" s="449">
        <v>112.27780993364766</v>
      </c>
      <c r="H11" s="449">
        <v>114.95386932781015</v>
      </c>
      <c r="I11" s="61"/>
      <c r="J11" s="213"/>
      <c r="K11" s="212"/>
      <c r="M11" s="213"/>
      <c r="N11" s="213"/>
    </row>
    <row r="12" spans="1:14" ht="24.95" customHeight="1">
      <c r="A12" s="211" t="s">
        <v>189</v>
      </c>
      <c r="B12" s="69" t="s">
        <v>166</v>
      </c>
      <c r="C12" s="450">
        <v>23872.30415114644</v>
      </c>
      <c r="D12" s="450">
        <v>34344.377649356597</v>
      </c>
      <c r="E12" s="450">
        <v>32163.463540114601</v>
      </c>
      <c r="F12" s="449">
        <v>83.919871696181573</v>
      </c>
      <c r="G12" s="449">
        <v>111.94369429361743</v>
      </c>
      <c r="H12" s="449">
        <v>118.80445953432802</v>
      </c>
      <c r="I12" s="61"/>
      <c r="J12" s="213"/>
      <c r="K12" s="212"/>
      <c r="M12" s="213"/>
      <c r="N12" s="213"/>
    </row>
    <row r="13" spans="1:14" ht="24.95" customHeight="1">
      <c r="A13" s="211" t="s">
        <v>157</v>
      </c>
      <c r="B13" s="69" t="s">
        <v>167</v>
      </c>
      <c r="C13" s="450">
        <v>46047.426195312</v>
      </c>
      <c r="D13" s="450">
        <v>48905.785917981804</v>
      </c>
      <c r="E13" s="450">
        <v>57101.651561315397</v>
      </c>
      <c r="F13" s="449">
        <v>121.8515751312886</v>
      </c>
      <c r="G13" s="449">
        <v>131.47201891546004</v>
      </c>
      <c r="H13" s="449">
        <v>110.42625020234871</v>
      </c>
      <c r="I13" s="61"/>
      <c r="J13" s="213"/>
      <c r="K13" s="212"/>
      <c r="M13" s="213"/>
      <c r="N13" s="213"/>
    </row>
    <row r="14" spans="1:14" ht="24.95" customHeight="1">
      <c r="A14" s="211" t="s">
        <v>158</v>
      </c>
      <c r="B14" s="69" t="s">
        <v>168</v>
      </c>
      <c r="C14" s="450">
        <v>1632</v>
      </c>
      <c r="D14" s="450">
        <v>3767</v>
      </c>
      <c r="E14" s="450">
        <v>4376</v>
      </c>
      <c r="F14" s="449">
        <v>131.50684931506848</v>
      </c>
      <c r="G14" s="449">
        <v>113.42968985245408</v>
      </c>
      <c r="H14" s="449">
        <v>117.16198125836679</v>
      </c>
      <c r="I14" s="61"/>
      <c r="J14" s="213"/>
      <c r="K14" s="212"/>
      <c r="M14" s="213"/>
      <c r="N14" s="213"/>
    </row>
    <row r="15" spans="1:14" ht="24.95" customHeight="1">
      <c r="A15" s="211" t="s">
        <v>159</v>
      </c>
      <c r="B15" s="69" t="s">
        <v>169</v>
      </c>
      <c r="C15" s="450">
        <v>14953</v>
      </c>
      <c r="D15" s="450">
        <v>16822</v>
      </c>
      <c r="E15" s="450">
        <v>9758</v>
      </c>
      <c r="F15" s="449">
        <v>106.87584875991709</v>
      </c>
      <c r="G15" s="449">
        <v>99.970285850121826</v>
      </c>
      <c r="H15" s="449">
        <v>116.43002028397565</v>
      </c>
      <c r="I15" s="61"/>
      <c r="J15" s="213"/>
      <c r="K15" s="212"/>
      <c r="M15" s="213"/>
      <c r="N15" s="213"/>
    </row>
    <row r="16" spans="1:14" ht="24.95" customHeight="1">
      <c r="A16" s="211" t="s">
        <v>174</v>
      </c>
      <c r="B16" s="69" t="s">
        <v>169</v>
      </c>
      <c r="C16" s="450">
        <v>404475.39872361399</v>
      </c>
      <c r="D16" s="450">
        <v>393865.96772329597</v>
      </c>
      <c r="E16" s="450">
        <v>353780.39452523302</v>
      </c>
      <c r="F16" s="449">
        <v>111.93116031505829</v>
      </c>
      <c r="G16" s="449">
        <v>98.670519318522551</v>
      </c>
      <c r="H16" s="449">
        <v>142.66966025586717</v>
      </c>
      <c r="I16" s="61"/>
      <c r="J16" s="213"/>
      <c r="K16" s="212"/>
      <c r="M16" s="213"/>
      <c r="N16" s="213"/>
    </row>
    <row r="17" spans="1:14" ht="24.95" customHeight="1">
      <c r="A17" s="211" t="s">
        <v>160</v>
      </c>
      <c r="B17" s="69" t="s">
        <v>170</v>
      </c>
      <c r="C17" s="450">
        <v>1646.210511681792</v>
      </c>
      <c r="D17" s="450">
        <v>1965.622645298321</v>
      </c>
      <c r="E17" s="450">
        <v>2172.780150608226</v>
      </c>
      <c r="F17" s="449">
        <v>108.61956955294224</v>
      </c>
      <c r="G17" s="449">
        <v>107.01436304954413</v>
      </c>
      <c r="H17" s="449">
        <v>105.796101431775</v>
      </c>
      <c r="I17" s="61"/>
      <c r="J17" s="213"/>
      <c r="K17" s="212"/>
      <c r="M17" s="213"/>
      <c r="N17" s="213"/>
    </row>
    <row r="18" spans="1:14" ht="24.95" customHeight="1">
      <c r="A18" s="211" t="s">
        <v>190</v>
      </c>
      <c r="B18" s="69" t="s">
        <v>171</v>
      </c>
      <c r="C18" s="450">
        <v>7147.1108310253294</v>
      </c>
      <c r="D18" s="450">
        <v>7933.4476243093904</v>
      </c>
      <c r="E18" s="450">
        <v>8568.27959847887</v>
      </c>
      <c r="F18" s="449">
        <v>107.27410374396544</v>
      </c>
      <c r="G18" s="449">
        <v>108.44979986657761</v>
      </c>
      <c r="H18" s="449">
        <v>109.45033195150081</v>
      </c>
      <c r="I18" s="61"/>
      <c r="J18" s="213"/>
      <c r="K18" s="212"/>
      <c r="M18" s="213"/>
      <c r="N18" s="213"/>
    </row>
    <row r="19" spans="1:14" ht="18" customHeight="1">
      <c r="A19" s="72"/>
      <c r="B19" s="69"/>
      <c r="C19" s="70"/>
      <c r="D19" s="70"/>
      <c r="E19" s="70"/>
      <c r="F19" s="70"/>
      <c r="G19" s="70"/>
      <c r="H19" s="70"/>
      <c r="I19" s="61"/>
    </row>
    <row r="20" spans="1:14" ht="18" customHeight="1">
      <c r="A20" s="73"/>
      <c r="B20" s="69"/>
      <c r="C20" s="70"/>
      <c r="D20" s="70"/>
      <c r="E20" s="70"/>
      <c r="F20" s="70"/>
      <c r="G20" s="70"/>
      <c r="H20" s="70"/>
      <c r="I20" s="61"/>
    </row>
    <row r="21" spans="1:14" ht="18" customHeight="1">
      <c r="A21" s="73"/>
      <c r="B21" s="69"/>
      <c r="C21" s="70"/>
      <c r="D21" s="70"/>
      <c r="E21" s="70"/>
      <c r="F21" s="70"/>
      <c r="G21" s="70"/>
      <c r="H21" s="70"/>
      <c r="I21" s="61"/>
    </row>
    <row r="22" spans="1:14" ht="27.75" customHeight="1">
      <c r="A22" s="74"/>
      <c r="B22" s="69"/>
      <c r="C22" s="70"/>
      <c r="D22" s="70"/>
      <c r="E22" s="70"/>
      <c r="F22" s="70"/>
      <c r="G22" s="70"/>
      <c r="H22" s="70"/>
      <c r="I22" s="61"/>
    </row>
    <row r="23" spans="1:14" ht="18" customHeight="1">
      <c r="A23" s="72"/>
      <c r="B23" s="69"/>
      <c r="C23" s="70"/>
      <c r="D23" s="70"/>
      <c r="E23" s="70"/>
      <c r="F23" s="70"/>
      <c r="G23" s="70"/>
      <c r="H23" s="70"/>
      <c r="I23" s="61"/>
    </row>
    <row r="24" spans="1:14" ht="18" customHeight="1">
      <c r="A24" s="75"/>
      <c r="B24" s="69"/>
      <c r="C24" s="70"/>
      <c r="D24" s="70"/>
      <c r="E24" s="70"/>
      <c r="F24" s="70"/>
      <c r="G24" s="70"/>
      <c r="H24" s="70"/>
      <c r="I24" s="61"/>
    </row>
    <row r="25" spans="1:14" ht="18" customHeight="1">
      <c r="A25" s="72"/>
      <c r="B25" s="69"/>
      <c r="C25" s="70"/>
      <c r="D25" s="70"/>
      <c r="E25" s="70"/>
      <c r="F25" s="70"/>
      <c r="G25" s="70"/>
      <c r="H25" s="70"/>
      <c r="I25" s="61"/>
    </row>
    <row r="26" spans="1:14" ht="18" customHeight="1">
      <c r="A26" s="72"/>
      <c r="B26" s="69"/>
      <c r="C26" s="70"/>
      <c r="D26" s="70"/>
      <c r="E26" s="70"/>
      <c r="F26" s="70"/>
      <c r="G26" s="70"/>
      <c r="H26" s="70"/>
      <c r="I26" s="61"/>
    </row>
    <row r="27" spans="1:14" ht="18" customHeight="1">
      <c r="A27" s="72"/>
      <c r="B27" s="69"/>
      <c r="C27" s="70"/>
      <c r="D27" s="70"/>
      <c r="E27" s="70"/>
      <c r="F27" s="70"/>
      <c r="G27" s="70"/>
      <c r="H27" s="70"/>
      <c r="I27" s="61"/>
    </row>
    <row r="28" spans="1:14" ht="18" customHeight="1">
      <c r="A28" s="72"/>
      <c r="B28" s="69"/>
      <c r="C28" s="70"/>
      <c r="D28" s="70"/>
      <c r="E28" s="70"/>
      <c r="F28" s="70"/>
      <c r="G28" s="70"/>
      <c r="H28" s="70"/>
      <c r="I28" s="61"/>
    </row>
    <row r="29" spans="1:14" ht="18" customHeight="1">
      <c r="A29" s="72"/>
      <c r="B29" s="69"/>
      <c r="C29" s="70"/>
      <c r="D29" s="70"/>
      <c r="E29" s="70"/>
      <c r="F29" s="70"/>
      <c r="G29" s="70"/>
      <c r="H29" s="70"/>
      <c r="I29" s="61"/>
    </row>
    <row r="30" spans="1:14" ht="18" customHeight="1">
      <c r="A30" s="72"/>
      <c r="B30" s="69"/>
      <c r="C30" s="70"/>
      <c r="D30" s="70"/>
      <c r="E30" s="70"/>
      <c r="F30" s="70"/>
      <c r="G30" s="70"/>
      <c r="H30" s="70"/>
      <c r="I30" s="61"/>
    </row>
    <row r="31" spans="1:14" ht="18" customHeight="1">
      <c r="A31" s="72"/>
      <c r="B31" s="69"/>
      <c r="C31" s="70"/>
      <c r="D31" s="70"/>
      <c r="E31" s="70"/>
      <c r="F31" s="70"/>
      <c r="G31" s="70"/>
      <c r="H31" s="70"/>
      <c r="I31" s="61"/>
    </row>
    <row r="32" spans="1:14" ht="18" customHeight="1">
      <c r="A32" s="73"/>
      <c r="B32" s="69"/>
      <c r="C32" s="70"/>
      <c r="D32" s="70"/>
      <c r="E32" s="70"/>
      <c r="F32" s="70"/>
      <c r="G32" s="70"/>
      <c r="H32" s="70"/>
      <c r="I32" s="61"/>
    </row>
    <row r="33" spans="1:9" ht="18" customHeight="1">
      <c r="A33" s="72"/>
      <c r="B33" s="69"/>
      <c r="C33" s="70"/>
      <c r="D33" s="70"/>
      <c r="E33" s="70"/>
      <c r="F33" s="70"/>
      <c r="G33" s="70"/>
      <c r="H33" s="70"/>
      <c r="I33" s="61"/>
    </row>
    <row r="34" spans="1:9" ht="18" customHeight="1">
      <c r="A34" s="72"/>
      <c r="B34" s="69"/>
      <c r="C34" s="70"/>
      <c r="D34" s="70"/>
      <c r="E34" s="70"/>
      <c r="F34" s="70"/>
      <c r="G34" s="70"/>
      <c r="H34" s="70"/>
      <c r="I34" s="61"/>
    </row>
    <row r="35" spans="1:9" ht="18" customHeight="1">
      <c r="A35" s="72"/>
      <c r="B35" s="69"/>
      <c r="C35" s="70"/>
      <c r="D35" s="70"/>
      <c r="E35" s="70"/>
      <c r="F35" s="70"/>
      <c r="G35" s="70"/>
      <c r="H35" s="70"/>
      <c r="I35" s="61"/>
    </row>
    <row r="36" spans="1:9" ht="18" customHeight="1">
      <c r="A36" s="72"/>
      <c r="B36" s="69"/>
      <c r="C36" s="70"/>
      <c r="D36" s="70"/>
      <c r="E36" s="70"/>
      <c r="F36" s="70"/>
      <c r="G36" s="70"/>
      <c r="H36" s="70"/>
      <c r="I36" s="61"/>
    </row>
    <row r="37" spans="1:9" ht="18" customHeight="1">
      <c r="A37" s="72"/>
      <c r="B37" s="69"/>
      <c r="C37" s="70"/>
      <c r="D37" s="70"/>
      <c r="E37" s="70"/>
      <c r="F37" s="70"/>
      <c r="G37" s="70"/>
      <c r="H37" s="70"/>
      <c r="I37" s="61"/>
    </row>
    <row r="38" spans="1:9" ht="18" customHeight="1">
      <c r="A38" s="72"/>
      <c r="B38" s="69"/>
      <c r="C38" s="70"/>
      <c r="D38" s="70"/>
      <c r="E38" s="70"/>
      <c r="F38" s="70"/>
      <c r="G38" s="70"/>
      <c r="H38" s="70"/>
      <c r="I38" s="61"/>
    </row>
    <row r="39" spans="1:9" ht="15.75">
      <c r="A39" s="72"/>
      <c r="B39" s="69"/>
      <c r="C39" s="70"/>
      <c r="D39" s="70"/>
      <c r="E39" s="70"/>
      <c r="I39" s="61"/>
    </row>
    <row r="40" spans="1:9" ht="15.75"/>
    <row r="41" spans="1:9" ht="15.75"/>
    <row r="42" spans="1:9" ht="15.75"/>
    <row r="43" spans="1:9" ht="15.75"/>
    <row r="44" spans="1:9" ht="15.75"/>
    <row r="45" spans="1:9" ht="15.75"/>
    <row r="46" spans="1:9" ht="15.75"/>
    <row r="47" spans="1:9" ht="15.75"/>
    <row r="48" spans="1:9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2">
    <mergeCell ref="F4:H4"/>
    <mergeCell ref="A1:H1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sqref="A1:H1"/>
    </sheetView>
  </sheetViews>
  <sheetFormatPr defaultColWidth="8.75" defaultRowHeight="15.75"/>
  <cols>
    <col min="1" max="1" width="1.375" style="78" customWidth="1"/>
    <col min="2" max="2" width="31.625" style="78" customWidth="1"/>
    <col min="3" max="3" width="11.125" style="78" bestFit="1" customWidth="1"/>
    <col min="4" max="4" width="11.125" style="78" customWidth="1"/>
    <col min="5" max="5" width="12.125" style="78" customWidth="1"/>
    <col min="6" max="6" width="9.125" style="78" customWidth="1"/>
    <col min="7" max="7" width="9.25" style="78" customWidth="1"/>
    <col min="8" max="8" width="9.375" style="78" customWidth="1"/>
    <col min="9" max="9" width="9.25" style="78" customWidth="1"/>
    <col min="10" max="10" width="10.125" style="389" bestFit="1" customWidth="1"/>
    <col min="11" max="11" width="8.75" style="85"/>
    <col min="12" max="12" width="9.875" style="85" bestFit="1" customWidth="1"/>
    <col min="13" max="13" width="8.75" style="78"/>
    <col min="14" max="14" width="9.875" style="78" bestFit="1" customWidth="1"/>
    <col min="15" max="15" width="10.375" style="78" bestFit="1" customWidth="1"/>
    <col min="16" max="16384" width="8.75" style="78"/>
  </cols>
  <sheetData>
    <row r="1" spans="1:15" ht="27" customHeight="1">
      <c r="A1" s="619" t="s">
        <v>365</v>
      </c>
      <c r="B1" s="619"/>
      <c r="C1" s="619"/>
      <c r="D1" s="619"/>
      <c r="E1" s="619"/>
      <c r="F1" s="619"/>
      <c r="G1" s="619"/>
      <c r="H1" s="619"/>
    </row>
    <row r="2" spans="1:15" ht="15" customHeight="1">
      <c r="A2" s="81"/>
      <c r="B2" s="81"/>
      <c r="C2" s="81"/>
      <c r="D2" s="81"/>
      <c r="E2" s="81"/>
      <c r="F2" s="81"/>
      <c r="G2" s="81"/>
    </row>
    <row r="3" spans="1:15" ht="15" customHeight="1">
      <c r="H3" s="82" t="s">
        <v>87</v>
      </c>
    </row>
    <row r="4" spans="1:15" ht="20.100000000000001" customHeight="1">
      <c r="A4" s="83"/>
      <c r="B4" s="83"/>
      <c r="C4" s="84" t="s">
        <v>2</v>
      </c>
      <c r="D4" s="84" t="s">
        <v>9</v>
      </c>
      <c r="E4" s="84" t="s">
        <v>9</v>
      </c>
      <c r="F4" s="618" t="s">
        <v>106</v>
      </c>
      <c r="G4" s="618"/>
      <c r="H4" s="618"/>
    </row>
    <row r="5" spans="1:15" ht="20.100000000000001" customHeight="1">
      <c r="A5" s="85"/>
      <c r="B5" s="85"/>
      <c r="C5" s="86" t="s">
        <v>14</v>
      </c>
      <c r="D5" s="86" t="s">
        <v>294</v>
      </c>
      <c r="E5" s="87" t="s">
        <v>293</v>
      </c>
      <c r="F5" s="86" t="s">
        <v>37</v>
      </c>
      <c r="G5" s="86" t="s">
        <v>298</v>
      </c>
      <c r="H5" s="4" t="s">
        <v>293</v>
      </c>
      <c r="J5" s="390"/>
      <c r="K5" s="86"/>
      <c r="L5" s="290"/>
    </row>
    <row r="6" spans="1:15" ht="20.100000000000001" customHeight="1">
      <c r="A6" s="85"/>
      <c r="B6" s="85"/>
      <c r="C6" s="4" t="s">
        <v>11</v>
      </c>
      <c r="D6" s="4" t="s">
        <v>11</v>
      </c>
      <c r="E6" s="4" t="s">
        <v>103</v>
      </c>
      <c r="F6" s="4" t="s">
        <v>11</v>
      </c>
      <c r="G6" s="4" t="s">
        <v>11</v>
      </c>
      <c r="H6" s="4" t="s">
        <v>103</v>
      </c>
      <c r="J6" s="390"/>
      <c r="K6" s="290"/>
      <c r="L6" s="290"/>
    </row>
    <row r="7" spans="1:15" ht="20.100000000000001" customHeight="1">
      <c r="A7" s="85"/>
      <c r="B7" s="85"/>
      <c r="C7" s="5">
        <v>2022</v>
      </c>
      <c r="D7" s="323">
        <v>2022</v>
      </c>
      <c r="E7" s="323">
        <v>2022</v>
      </c>
      <c r="F7" s="323">
        <v>2022</v>
      </c>
      <c r="G7" s="323">
        <v>2022</v>
      </c>
      <c r="H7" s="323">
        <v>2022</v>
      </c>
      <c r="J7" s="390"/>
      <c r="K7" s="290"/>
      <c r="L7" s="290"/>
    </row>
    <row r="8" spans="1:15" ht="24.95" customHeight="1">
      <c r="A8" s="88" t="s">
        <v>1</v>
      </c>
      <c r="B8" s="89"/>
      <c r="C8" s="363">
        <v>11967366</v>
      </c>
      <c r="D8" s="363">
        <v>13319133</v>
      </c>
      <c r="E8" s="363">
        <v>34446766.43</v>
      </c>
      <c r="F8" s="343">
        <v>114.61041517545961</v>
      </c>
      <c r="G8" s="343">
        <v>108.28722755327763</v>
      </c>
      <c r="H8" s="343">
        <v>110.79278233021617</v>
      </c>
      <c r="I8" s="79"/>
      <c r="J8" s="391"/>
      <c r="K8" s="291"/>
      <c r="L8" s="291"/>
      <c r="N8" s="216"/>
      <c r="O8" s="269"/>
    </row>
    <row r="9" spans="1:15" ht="28.5" customHeight="1">
      <c r="A9" s="91"/>
      <c r="B9" s="92" t="s">
        <v>79</v>
      </c>
      <c r="C9" s="364">
        <v>1521928</v>
      </c>
      <c r="D9" s="364">
        <v>2226487</v>
      </c>
      <c r="E9" s="364">
        <v>4897131</v>
      </c>
      <c r="F9" s="341">
        <v>109.2790330143125</v>
      </c>
      <c r="G9" s="341">
        <v>100.04277623133315</v>
      </c>
      <c r="H9" s="341">
        <v>103.64842429824888</v>
      </c>
      <c r="I9" s="79"/>
      <c r="J9" s="391"/>
      <c r="K9" s="393"/>
      <c r="L9" s="292"/>
      <c r="N9" s="269"/>
    </row>
    <row r="10" spans="1:15" ht="28.5" customHeight="1">
      <c r="A10" s="91"/>
      <c r="B10" s="92" t="s">
        <v>78</v>
      </c>
      <c r="C10" s="364">
        <v>0</v>
      </c>
      <c r="D10" s="364">
        <v>0</v>
      </c>
      <c r="E10" s="364">
        <v>0</v>
      </c>
      <c r="F10" s="364">
        <v>0</v>
      </c>
      <c r="G10" s="364">
        <v>0</v>
      </c>
      <c r="H10" s="364">
        <v>0</v>
      </c>
      <c r="I10" s="79"/>
      <c r="J10" s="391"/>
      <c r="K10" s="214"/>
      <c r="L10" s="291"/>
    </row>
    <row r="11" spans="1:15" ht="28.5" customHeight="1">
      <c r="A11" s="91"/>
      <c r="B11" s="92" t="s">
        <v>77</v>
      </c>
      <c r="C11" s="364">
        <v>0</v>
      </c>
      <c r="D11" s="364">
        <v>0</v>
      </c>
      <c r="E11" s="364">
        <v>0</v>
      </c>
      <c r="F11" s="364">
        <v>0</v>
      </c>
      <c r="G11" s="364">
        <v>0</v>
      </c>
      <c r="H11" s="364">
        <v>0</v>
      </c>
      <c r="I11" s="79"/>
      <c r="J11" s="391"/>
      <c r="K11" s="214"/>
      <c r="L11" s="291"/>
    </row>
    <row r="12" spans="1:15" ht="40.5" customHeight="1">
      <c r="A12" s="91"/>
      <c r="B12" s="95" t="s">
        <v>135</v>
      </c>
      <c r="C12" s="364">
        <v>0</v>
      </c>
      <c r="D12" s="364">
        <v>0</v>
      </c>
      <c r="E12" s="364">
        <v>1055.8699999999999</v>
      </c>
      <c r="F12" s="364">
        <v>0</v>
      </c>
      <c r="G12" s="364">
        <v>0</v>
      </c>
      <c r="H12" s="364">
        <v>0</v>
      </c>
      <c r="I12" s="79"/>
      <c r="J12" s="391"/>
      <c r="K12" s="214"/>
      <c r="L12" s="291"/>
    </row>
    <row r="13" spans="1:15" ht="40.5" customHeight="1">
      <c r="A13" s="91"/>
      <c r="B13" s="96" t="s">
        <v>136</v>
      </c>
      <c r="C13" s="364">
        <v>0</v>
      </c>
      <c r="D13" s="364">
        <v>0</v>
      </c>
      <c r="E13" s="364">
        <v>1382.13</v>
      </c>
      <c r="F13" s="364">
        <v>0</v>
      </c>
      <c r="G13" s="364">
        <v>0</v>
      </c>
      <c r="H13" s="364">
        <v>0</v>
      </c>
      <c r="I13" s="79"/>
      <c r="J13" s="391"/>
      <c r="K13" s="214"/>
      <c r="L13" s="291"/>
    </row>
    <row r="14" spans="1:15" ht="27.75" customHeight="1">
      <c r="A14" s="91"/>
      <c r="B14" s="97" t="s">
        <v>76</v>
      </c>
      <c r="C14" s="364">
        <v>5353175</v>
      </c>
      <c r="D14" s="364">
        <v>4903297</v>
      </c>
      <c r="E14" s="364">
        <v>13376272.42</v>
      </c>
      <c r="F14" s="341">
        <v>124.17099808755773</v>
      </c>
      <c r="G14" s="341">
        <v>109.17580046642385</v>
      </c>
      <c r="H14" s="341">
        <v>116.77363483255087</v>
      </c>
      <c r="I14" s="79"/>
      <c r="J14" s="391"/>
      <c r="K14" s="393"/>
      <c r="L14" s="292"/>
      <c r="N14" s="221"/>
    </row>
    <row r="15" spans="1:15" ht="27.75" customHeight="1">
      <c r="A15" s="91"/>
      <c r="B15" s="97" t="s">
        <v>75</v>
      </c>
      <c r="C15" s="364">
        <v>4853595</v>
      </c>
      <c r="D15" s="364">
        <v>5923832</v>
      </c>
      <c r="E15" s="364">
        <v>15436605.01</v>
      </c>
      <c r="F15" s="341">
        <v>102.44086075165006</v>
      </c>
      <c r="G15" s="341">
        <v>106.10310758719078</v>
      </c>
      <c r="H15" s="341">
        <v>103.5212062353615</v>
      </c>
      <c r="I15" s="79"/>
      <c r="J15" s="391"/>
      <c r="K15" s="393"/>
      <c r="L15" s="292"/>
    </row>
    <row r="16" spans="1:15" ht="27.75" customHeight="1">
      <c r="A16" s="91"/>
      <c r="B16" s="97" t="s">
        <v>74</v>
      </c>
      <c r="C16" s="364">
        <v>238668</v>
      </c>
      <c r="D16" s="364">
        <v>265517</v>
      </c>
      <c r="E16" s="364">
        <v>734320</v>
      </c>
      <c r="F16" s="364">
        <v>0</v>
      </c>
      <c r="G16" s="364">
        <v>0</v>
      </c>
      <c r="H16" s="364">
        <v>0</v>
      </c>
      <c r="I16" s="80"/>
      <c r="J16" s="392"/>
      <c r="K16" s="293"/>
      <c r="L16" s="291"/>
    </row>
    <row r="17" spans="1:9" ht="24.95" customHeight="1">
      <c r="A17" s="91"/>
      <c r="B17" s="99"/>
      <c r="C17" s="100"/>
      <c r="D17" s="100"/>
      <c r="E17" s="101"/>
      <c r="F17" s="101"/>
      <c r="G17" s="101"/>
      <c r="H17" s="102"/>
      <c r="I17" s="80"/>
    </row>
    <row r="18" spans="1:9" ht="20.100000000000001" customHeight="1">
      <c r="A18" s="91"/>
      <c r="B18" s="103"/>
      <c r="C18" s="104"/>
      <c r="H18" s="93"/>
    </row>
    <row r="19" spans="1:9" ht="20.100000000000001" customHeight="1">
      <c r="A19" s="91"/>
      <c r="B19" s="103"/>
      <c r="C19" s="105"/>
      <c r="H19" s="93"/>
    </row>
    <row r="20" spans="1:9" ht="20.100000000000001" customHeight="1">
      <c r="A20" s="91"/>
      <c r="B20" s="103"/>
      <c r="C20" s="105"/>
      <c r="H20" s="93"/>
    </row>
    <row r="21" spans="1:9" ht="20.100000000000001" customHeight="1">
      <c r="B21" s="106"/>
      <c r="C21" s="107"/>
      <c r="H21" s="108"/>
    </row>
    <row r="22" spans="1:9" ht="20.100000000000001" customHeight="1">
      <c r="A22" s="109"/>
      <c r="B22" s="110"/>
      <c r="C22" s="111"/>
      <c r="H22" s="108"/>
    </row>
    <row r="23" spans="1:9" ht="20.100000000000001" customHeight="1">
      <c r="A23" s="109"/>
      <c r="B23" s="110"/>
      <c r="C23" s="112"/>
      <c r="H23" s="108"/>
    </row>
    <row r="24" spans="1:9" ht="20.100000000000001" customHeight="1">
      <c r="A24" s="109"/>
      <c r="B24" s="110"/>
      <c r="C24" s="112"/>
      <c r="H24" s="108"/>
    </row>
    <row r="25" spans="1:9" ht="20.100000000000001" customHeight="1">
      <c r="A25" s="109"/>
      <c r="B25" s="110"/>
      <c r="C25" s="112"/>
      <c r="H25" s="108"/>
    </row>
    <row r="26" spans="1:9" ht="20.100000000000001" customHeight="1">
      <c r="A26" s="109"/>
      <c r="B26" s="110"/>
      <c r="C26" s="112"/>
      <c r="H26" s="108"/>
    </row>
    <row r="27" spans="1:9" ht="20.100000000000001" customHeight="1">
      <c r="A27" s="109"/>
      <c r="B27" s="110"/>
      <c r="C27" s="112"/>
      <c r="D27" s="112"/>
      <c r="E27" s="112"/>
      <c r="F27" s="112"/>
      <c r="G27" s="112"/>
      <c r="H27" s="108"/>
    </row>
    <row r="28" spans="1:9" ht="20.100000000000001" customHeight="1">
      <c r="A28" s="109"/>
      <c r="B28" s="110"/>
      <c r="C28" s="112"/>
      <c r="D28" s="112"/>
      <c r="E28" s="112"/>
      <c r="F28" s="112"/>
      <c r="G28" s="112"/>
      <c r="H28" s="108"/>
    </row>
    <row r="29" spans="1:9" ht="20.100000000000001" customHeight="1">
      <c r="A29" s="109"/>
      <c r="B29" s="110"/>
      <c r="C29" s="112"/>
      <c r="D29" s="112"/>
      <c r="E29" s="112"/>
      <c r="F29" s="112"/>
      <c r="G29" s="112"/>
      <c r="H29" s="108"/>
    </row>
    <row r="30" spans="1:9" ht="20.100000000000001" customHeight="1">
      <c r="A30" s="109"/>
      <c r="B30" s="110"/>
      <c r="C30" s="112"/>
      <c r="D30" s="112"/>
      <c r="E30" s="112"/>
      <c r="F30" s="112"/>
      <c r="G30" s="112"/>
      <c r="H30" s="108"/>
    </row>
    <row r="31" spans="1:9" ht="20.100000000000001" customHeight="1">
      <c r="A31" s="109"/>
      <c r="B31" s="110"/>
      <c r="C31" s="112"/>
      <c r="D31" s="112"/>
      <c r="E31" s="112"/>
      <c r="F31" s="112"/>
      <c r="G31" s="112"/>
      <c r="H31" s="108"/>
    </row>
    <row r="32" spans="1:9" ht="20.100000000000001" customHeight="1">
      <c r="A32" s="109"/>
      <c r="B32" s="110"/>
      <c r="C32" s="112"/>
      <c r="D32" s="112"/>
      <c r="E32" s="112"/>
      <c r="F32" s="112"/>
      <c r="G32" s="112"/>
      <c r="H32" s="108"/>
    </row>
    <row r="33" spans="1:8" ht="20.100000000000001" customHeight="1">
      <c r="A33" s="109"/>
      <c r="B33" s="110"/>
      <c r="C33" s="112"/>
      <c r="D33" s="112"/>
      <c r="E33" s="112"/>
      <c r="F33" s="112"/>
      <c r="G33" s="112"/>
      <c r="H33" s="108"/>
    </row>
    <row r="34" spans="1:8" ht="20.100000000000001" customHeight="1">
      <c r="A34" s="109"/>
      <c r="B34" s="110"/>
      <c r="C34" s="112"/>
      <c r="D34" s="112"/>
      <c r="E34" s="112"/>
      <c r="F34" s="112"/>
      <c r="G34" s="112"/>
      <c r="H34" s="108"/>
    </row>
    <row r="35" spans="1:8" ht="20.100000000000001" customHeight="1">
      <c r="A35" s="109"/>
      <c r="B35" s="110"/>
      <c r="C35" s="112"/>
      <c r="D35" s="112"/>
      <c r="E35" s="112"/>
      <c r="F35" s="112"/>
      <c r="G35" s="112"/>
      <c r="H35" s="108"/>
    </row>
    <row r="36" spans="1:8" ht="20.100000000000001" customHeight="1">
      <c r="A36" s="109"/>
      <c r="B36" s="110"/>
      <c r="C36" s="112"/>
      <c r="D36" s="112"/>
      <c r="E36" s="112"/>
      <c r="F36" s="112"/>
      <c r="G36" s="112"/>
      <c r="H36" s="108"/>
    </row>
    <row r="37" spans="1:8" ht="20.100000000000001" customHeight="1">
      <c r="A37" s="109"/>
      <c r="B37" s="110"/>
      <c r="C37" s="112"/>
      <c r="D37" s="112"/>
      <c r="E37" s="112"/>
      <c r="F37" s="112"/>
      <c r="G37" s="112"/>
      <c r="H37" s="108"/>
    </row>
    <row r="38" spans="1:8" ht="20.100000000000001" customHeight="1">
      <c r="A38" s="109"/>
      <c r="B38" s="110"/>
      <c r="C38" s="112"/>
      <c r="D38" s="112"/>
      <c r="E38" s="112"/>
      <c r="F38" s="112"/>
      <c r="G38" s="112"/>
      <c r="H38" s="108"/>
    </row>
    <row r="39" spans="1:8" ht="20.100000000000001" customHeight="1">
      <c r="A39" s="109"/>
      <c r="B39" s="110"/>
      <c r="C39" s="112"/>
      <c r="D39" s="112"/>
      <c r="E39" s="112"/>
      <c r="F39" s="112"/>
      <c r="G39" s="112"/>
      <c r="H39" s="108"/>
    </row>
    <row r="40" spans="1:8" ht="20.100000000000001" customHeight="1">
      <c r="A40" s="109"/>
      <c r="B40" s="110"/>
      <c r="C40" s="112"/>
      <c r="D40" s="112"/>
      <c r="E40" s="112"/>
      <c r="F40" s="112"/>
      <c r="G40" s="112"/>
      <c r="H40" s="108"/>
    </row>
    <row r="41" spans="1:8" ht="20.100000000000001" customHeight="1">
      <c r="A41" s="109"/>
      <c r="B41" s="110"/>
      <c r="C41" s="112"/>
      <c r="D41" s="112"/>
      <c r="E41" s="112"/>
      <c r="F41" s="112"/>
      <c r="G41" s="112"/>
      <c r="H41" s="108"/>
    </row>
    <row r="42" spans="1:8" ht="20.100000000000001" customHeight="1">
      <c r="A42" s="109"/>
      <c r="B42" s="110"/>
      <c r="C42" s="112"/>
      <c r="D42" s="112"/>
      <c r="E42" s="112"/>
      <c r="F42" s="112"/>
      <c r="G42" s="112"/>
      <c r="H42" s="108"/>
    </row>
    <row r="43" spans="1:8" ht="20.100000000000001" customHeight="1">
      <c r="A43" s="109"/>
    </row>
    <row r="44" spans="1:8" ht="15" customHeight="1">
      <c r="A44" s="109"/>
    </row>
    <row r="45" spans="1:8" ht="15" customHeight="1">
      <c r="A45" s="109"/>
    </row>
  </sheetData>
  <mergeCells count="2">
    <mergeCell ref="F4:H4"/>
    <mergeCell ref="A1:H1"/>
  </mergeCells>
  <pageMargins left="0.35433070866141736" right="0.23622047244094491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1.Vụ Mùa</vt:lpstr>
      <vt:lpstr>2. SP chan nuoi</vt:lpstr>
      <vt:lpstr>3.Lam nghiep</vt:lpstr>
      <vt:lpstr>4.Thủy sản</vt:lpstr>
      <vt:lpstr>5.IIPthang</vt:lpstr>
      <vt:lpstr>6.IIPquy</vt:lpstr>
      <vt:lpstr>7.SPCNthang</vt:lpstr>
      <vt:lpstr>8.SPCNquy</vt:lpstr>
      <vt:lpstr>9.VĐTTXH</vt:lpstr>
      <vt:lpstr>10.VonNSNNthang</vt:lpstr>
      <vt:lpstr>11.VonNSNNquy</vt:lpstr>
      <vt:lpstr>12.Doanh nghiep</vt:lpstr>
      <vt:lpstr>13.Thu hut dau tu</vt:lpstr>
      <vt:lpstr>14.Tong muc</vt:lpstr>
      <vt:lpstr>15.DTBLthang</vt:lpstr>
      <vt:lpstr>16.DTBLquy</vt:lpstr>
      <vt:lpstr>17.DTLuutruthang</vt:lpstr>
      <vt:lpstr>18.DTluutruquy</vt:lpstr>
      <vt:lpstr>19.DT van tai</vt:lpstr>
      <vt:lpstr>20. DT Vtai quy</vt:lpstr>
      <vt:lpstr>21.Vantaithang</vt:lpstr>
      <vt:lpstr>22.Vantaiquy</vt:lpstr>
      <vt:lpstr>23.Nhapkhau</vt:lpstr>
      <vt:lpstr>24. Xuatkhau</vt:lpstr>
      <vt:lpstr>25.Thu NS</vt:lpstr>
      <vt:lpstr>26. Chi NS</vt:lpstr>
      <vt:lpstr>27.CPI</vt:lpstr>
      <vt:lpstr>28.XHMT</vt:lpstr>
      <vt:lpstr>'5.IIPthang'!Print_Titles</vt:lpstr>
      <vt:lpstr>'6.IIPquy'!Print_Titles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2021-10-07T08:55:28Z</cp:lastPrinted>
  <dcterms:created xsi:type="dcterms:W3CDTF">2018-08-01T13:07:17Z</dcterms:created>
  <dcterms:modified xsi:type="dcterms:W3CDTF">2022-09-28T08:31:21Z</dcterms:modified>
</cp:coreProperties>
</file>